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lbaconcepts-my.sharepoint.com/personal/kyara_albaconcepts_nl/Documents/Documenten/"/>
    </mc:Choice>
  </mc:AlternateContent>
  <xr:revisionPtr revIDLastSave="0" documentId="8_{0BCDF6AF-3021-4A70-92D8-9D46E26FF006}" xr6:coauthVersionLast="47" xr6:coauthVersionMax="47" xr10:uidLastSave="{00000000-0000-0000-0000-000000000000}"/>
  <bookViews>
    <workbookView xWindow="-110" yWindow="-110" windowWidth="19420" windowHeight="11500" xr2:uid="{52163BEA-45AC-42E2-8F06-1DAF12B56982}"/>
  </bookViews>
  <sheets>
    <sheet name="Voorblad" sheetId="5" r:id="rId1"/>
    <sheet name="Methode Adaptief Vermogen" sheetId="4" r:id="rId2"/>
    <sheet name="LEVEL(S) Indicator" sheetId="1" r:id="rId3"/>
    <sheet name="Keuzelijst" sheetId="2" state="hidden" r:id="rId4"/>
  </sheets>
  <definedNames>
    <definedName name="_xlnm.Print_Area" localSheetId="2">'LEVEL(S) Indicator'!$B$1:$J$19</definedName>
    <definedName name="_xlnm.Print_Area" localSheetId="1">'Methode Adaptief Vermogen'!$B$1:$M$60</definedName>
    <definedName name="Antwoord">Keuzelijst!$J$2:$J$5</definedName>
    <definedName name="levels12">Keuzelijst!$Q$2:$Q$5</definedName>
    <definedName name="levels13">Keuzelijst!$T$2:$T$5</definedName>
    <definedName name="Levels14">Keuzelijst!$W$2:$W$5</definedName>
    <definedName name="Levels21">Keuzelijst!$Z$2:$Z$5</definedName>
    <definedName name="Levels24">Keuzelijst!$AK$2:$AK$5</definedName>
    <definedName name="Levels25">Keuzelijst!$AN$2:$AN$5</definedName>
    <definedName name="Levels31">Keuzelijst!$AQ$2:$AQ$5</definedName>
    <definedName name="Levels32">Keuzelijst!$AT$2:$AT$5</definedName>
    <definedName name="Levels33">Keuzelijst!$AW$2:$AW$5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4" l="1"/>
  <c r="H23" i="2"/>
  <c r="H22" i="2"/>
  <c r="H21" i="2"/>
  <c r="H19" i="2"/>
  <c r="H18" i="2"/>
  <c r="H17" i="2"/>
  <c r="H14" i="2"/>
  <c r="H13" i="2"/>
  <c r="H9" i="2"/>
  <c r="H8" i="2"/>
  <c r="H7" i="2"/>
  <c r="H3" i="2"/>
  <c r="J17" i="1"/>
  <c r="J16" i="1"/>
  <c r="J15" i="1"/>
  <c r="J14" i="1"/>
  <c r="J13" i="1"/>
  <c r="J10" i="1"/>
  <c r="J9" i="1"/>
  <c r="J8" i="1"/>
  <c r="J7" i="1"/>
  <c r="E7" i="1"/>
  <c r="F7" i="1" s="1"/>
  <c r="E8" i="1"/>
  <c r="F8" i="1" s="1"/>
  <c r="G8" i="1" s="1"/>
  <c r="E9" i="1"/>
  <c r="F9" i="1" s="1"/>
  <c r="G9" i="1" s="1"/>
  <c r="E10" i="1"/>
  <c r="F10" i="1" s="1"/>
  <c r="G10" i="1" s="1"/>
  <c r="E11" i="1"/>
  <c r="F11" i="1" s="1"/>
  <c r="G11" i="1" s="1"/>
  <c r="E12" i="1"/>
  <c r="F12" i="1" s="1"/>
  <c r="G12" i="1" s="1"/>
  <c r="E13" i="1"/>
  <c r="F13" i="1" s="1"/>
  <c r="G13" i="1" s="1"/>
  <c r="E14" i="1"/>
  <c r="F14" i="1" s="1"/>
  <c r="G14" i="1" s="1"/>
  <c r="E15" i="1"/>
  <c r="F15" i="1" s="1"/>
  <c r="G15" i="1" s="1"/>
  <c r="E16" i="1"/>
  <c r="F16" i="1" s="1"/>
  <c r="G16" i="1" s="1"/>
  <c r="E17" i="1"/>
  <c r="F17" i="1" s="1"/>
  <c r="G17" i="1" s="1"/>
  <c r="E6" i="1"/>
  <c r="F6" i="1" s="1"/>
  <c r="H6" i="1" s="1"/>
  <c r="M27" i="4"/>
  <c r="M26" i="4"/>
  <c r="M25" i="4"/>
  <c r="M24" i="4"/>
  <c r="M23" i="4"/>
  <c r="M22" i="4"/>
  <c r="M21" i="4"/>
  <c r="M20" i="4"/>
  <c r="M19" i="4"/>
  <c r="M18" i="4"/>
  <c r="M17" i="4"/>
  <c r="M16" i="4"/>
  <c r="M15" i="4"/>
  <c r="M14" i="4"/>
  <c r="M13" i="4"/>
  <c r="M11" i="4"/>
  <c r="M10" i="4"/>
  <c r="M9" i="4"/>
  <c r="M8" i="4"/>
  <c r="M7" i="4"/>
  <c r="M6" i="4"/>
  <c r="G6" i="1" l="1"/>
  <c r="G7" i="1"/>
  <c r="H24" i="2"/>
  <c r="H12" i="1"/>
  <c r="J12" i="1" s="1"/>
  <c r="H11" i="1"/>
  <c r="J11" i="1" s="1"/>
  <c r="J6" i="1"/>
  <c r="M29" i="4"/>
  <c r="J19" i="1" l="1"/>
</calcChain>
</file>

<file path=xl/sharedStrings.xml><?xml version="1.0" encoding="utf-8"?>
<sst xmlns="http://schemas.openxmlformats.org/spreadsheetml/2006/main" count="787" uniqueCount="495">
  <si>
    <t>Indicator</t>
  </si>
  <si>
    <t>Vraag bij indicator</t>
  </si>
  <si>
    <t>Toelichting bij indicator</t>
  </si>
  <si>
    <t>Layer of Brand</t>
  </si>
  <si>
    <t>Antwoordkeuze</t>
  </si>
  <si>
    <t>Slecht</t>
  </si>
  <si>
    <t>Matig</t>
  </si>
  <si>
    <t>Goed</t>
  </si>
  <si>
    <t>Best</t>
  </si>
  <si>
    <t>Onderbouwing antwoordkeuze</t>
  </si>
  <si>
    <t>Score</t>
  </si>
  <si>
    <t>1.1</t>
  </si>
  <si>
    <t>Uitbreiding buiten perceel</t>
  </si>
  <si>
    <t xml:space="preserve">Kan buiten perceelgrenzen worden uitgebreid, bijvoorbeeld voor meer parkeeroppervlak of bebouwd oppervlak? </t>
  </si>
  <si>
    <t>Bij voorkeur is uitbreiding buiten de perceelgrenzen mogelijk voor 50% of meer van het huidige perceel. Hoe meer er buiten de perceelgrenzen kan worden uitgebreid, des te eenvoudiger aan veranderende gebruikseisen kan worden voldaan. Deze indicator draagt bij aan uitbreidingsflexibiliteit.</t>
  </si>
  <si>
    <t>Omgeving / Perceel</t>
  </si>
  <si>
    <t>Buiten de perceelgrenzen kan niet worden uitgebreid.</t>
  </si>
  <si>
    <t>Uitbreiding buiten de perceelgrenzen is mogelijk tot 10% van het huidige perceel.</t>
  </si>
  <si>
    <t>Uitbreiding buiten de perceelgrenzen is mogelijk tot 50% van het huidige perceel.</t>
  </si>
  <si>
    <t>Uitbreiding buiten de perceelgrenzen is mogelijk voor meer dan 50% van het huidige perceel.</t>
  </si>
  <si>
    <t>Vul hier je onderbouwing in</t>
  </si>
  <si>
    <t>1.2</t>
  </si>
  <si>
    <t>Uitbreiding binnen perceel</t>
  </si>
  <si>
    <t>Kan binnen perceelgrenzen worden uitgebreid, bijvoorbeeld voor meer parkeeroppervlak of bebouwd oppervlak?</t>
  </si>
  <si>
    <t xml:space="preserve">Het is wenselijk dat op meer dan 50% van het huidige perceel kan worden uitgebreid (ten behoeve van functies zoals parkeren of bebouwing). Hoe meer er binnen de perceelgrenzen kan worden uitgebreid, des te eenvoudiger aan veranderende gebruikseisen kan worden voldaan. Deze indicator draagt bij aan uitbreidingsflexibiliteit. </t>
  </si>
  <si>
    <t>Binnen de perceelgrenzen kan niet worden uitgebreid.</t>
  </si>
  <si>
    <t>Op 10% van het huidige perceel kunnen functies zoals parkeren of bebouwing worden toegevoegd.</t>
  </si>
  <si>
    <t>Op 50% van het huidige perceel kunnen  functies zoals parkeren of bebouwing worden toegevoegd.</t>
  </si>
  <si>
    <t>Op meer dan 50% van het huidige perceel kunnen functies zoals parkeren of bebouwing worden toegevoegd.</t>
  </si>
  <si>
    <t>2.1</t>
  </si>
  <si>
    <t>Beschikbaar vloeroppervlak gebouw</t>
  </si>
  <si>
    <t xml:space="preserve">Hoe groot is het beschikbaar vloeroppervlak van het gebouw (in vierkante meter)? </t>
  </si>
  <si>
    <t>Bij voorkeur is het beschikbare vloeroppervlak van het gebouw tussen de 500 en 10.000 vierkante meter. Als het beschikbaar vloeroppervlak niet te klein of te groot is, zijn er meer mogelijkheden voor hergebruik van het gebouw. Op deze manier kunnen diverse gebruikers worden gehuisvest en kan tegemoet worden gekomen aan veranderende eisen met betrekking tot de inrichting en kwaliteit van het gebouw. Deze indicator draagt bij aan alle vormen van flexibiliteit.</t>
  </si>
  <si>
    <t>Constructie</t>
  </si>
  <si>
    <t>Minder dan 200 vierkante meter of meer dan 20.000 vierkante meter.</t>
  </si>
  <si>
    <t>Tussen 200 en 500 vierkante meter of tussen 10.000 en 20.000 vierkante meter.</t>
  </si>
  <si>
    <t>Tussen 500 en 1.000 vierkante meter of tussen 5.000 en 10.000 vierkante meter.</t>
  </si>
  <si>
    <t>Tussen 1.000 en 5.000 vierkante meter.</t>
  </si>
  <si>
    <t>2.2</t>
  </si>
  <si>
    <t>Beschikbaar vloeroppervlak verdiepingen</t>
  </si>
  <si>
    <t>Hoe groot is het gemiddelde vloeroppervlak per verdieping (in vierkante meter)?</t>
  </si>
  <si>
    <t>Bij voorkeur is het gemiddelde beschikbare vloeroppervlak per verdieping tussen de 200 en 5000 vierkante meter. Als het beschikbaar vloeroppervlak niet te klein of te groot is, zijn er meer mogelijkheden voor hergebruik van het gebouw. Op deze manier kunnen diverse gebruikers worden gehuisvest en kan tegemoet worden gekomen aan veranderende eisen met betrekking tot de inrichting en kwaliteit van het gebouw. Deze indicator draagt bij aan alle vormen van flexibiliteit.</t>
  </si>
  <si>
    <t>Minder dan 50 vierkante meter of meer dan 10.000 vierkante meter.</t>
  </si>
  <si>
    <t>Tussen 50 en 200 vierkante meter of tussen 5.000 en 10.000 vierkante meter.</t>
  </si>
  <si>
    <t>Tussen 200 en 500 vierkante meter of tussen 2.000 en 5.000 vierkante meter.</t>
  </si>
  <si>
    <t>Tussen 500 en 2.000 vierkante meter.</t>
  </si>
  <si>
    <t>2.3</t>
  </si>
  <si>
    <t>Demontabiliteit casco</t>
  </si>
  <si>
    <t>In hoeverre zijn onderdelen van het casco demontabel?</t>
  </si>
  <si>
    <t xml:space="preserve">Idealiter is een groot deel van het gehele casco relatief eenvoudig te demonteren. Hoe eenvoudiger het casco kan worden gedemonteerd, des te makkelijker het is het gebouw of een gebouwdeel opnieuw in te delen, uit te breiden of af te stoten. Deze indicator draagt bij aan afstootflexibiliteit. </t>
  </si>
  <si>
    <t>Elementen van het casco zijn alleen met ingrijpende en/of kostbare middelen te demonteren.</t>
  </si>
  <si>
    <t>Een klein deel van het casco is relatief eenvoudig te demonteren. Voor de overige onderdelen van het casco zijn ingrijpende maatregelen of middelen nodig.</t>
  </si>
  <si>
    <t>Een groot deel van het casco is relatief eenvoudig te demonteren. Voor de overige onderdelen van het casco zijn ingrijpende maatregelen of middelen nodig.</t>
  </si>
  <si>
    <t xml:space="preserve">Vrijwel het gehele casco is relatief eenvoudig te demonteren. </t>
  </si>
  <si>
    <t>2.4</t>
  </si>
  <si>
    <t>Vrije verdiepingshoogte</t>
  </si>
  <si>
    <t xml:space="preserve">Hoe groot is de minimale vrije verdiepingshoogte (tussen constructie-onderdelen)? </t>
  </si>
  <si>
    <t>Bij voorkeur is de vrije verdiepingshoogte minimaal drie meter. In het bouwbesluit is wettelijk vastgelegd dat de vrije verdiepingshoogte van een slaapkamer, woonkamer en keuken in een nieuwe woning 2,6 meter moet zijn. Bij kantoren is het daarbovenop wenselijk extra ruimte te hebben om een verlaagd plafond of verhoogde vloer te kunnen maken waarin installaties kunnen worden weggewerkt. Door de gemiddelde vrije verdiepingshoogte groter te maken, kan beter aan de toekomstige eisen van (diverse) gebruikers worden voldaan en neemt het adaptief vermogen van het gebouw toe.  Deze indicator draagt bij aan alle vormen van flexibiliteit.</t>
  </si>
  <si>
    <t>Minder dan 2.60 meter (bouwbesluit).</t>
  </si>
  <si>
    <t>Tussen 2.60 meter en 3.00 meter.</t>
  </si>
  <si>
    <t>Tussen 3.00 meter en 3.40 meter.</t>
  </si>
  <si>
    <t>Meer dan 3.40 meter.</t>
  </si>
  <si>
    <t>2.5</t>
  </si>
  <si>
    <t>Overdimensionering draagvermogen vloeren</t>
  </si>
  <si>
    <t>Hoe hoog is het draagvermogen van de vloeren in het gebouw?</t>
  </si>
  <si>
    <t>Hoe groter het draagvermogen van de vloeren, hoe makkelijker het gebouw ingedeeld kan worden en functiewijziging mogelijk is. De
normering van de minimale variabele belasting op vloeren verschilt namelijk per functie.</t>
  </si>
  <si>
    <t>&lt;3 kN/m²</t>
  </si>
  <si>
    <t xml:space="preserve"> 3 - 3,5 kN/m²</t>
  </si>
  <si>
    <t>3,5 - 4 kN/m²</t>
  </si>
  <si>
    <t>4 kN/m² en sommige gebieden &gt; 8 kN/m²</t>
  </si>
  <si>
    <t>2.6</t>
  </si>
  <si>
    <t xml:space="preserve">Afstand draagconstructie tot gevel </t>
  </si>
  <si>
    <t>Op welke afstand staat de draagconstructie binnen de gevels in de diepte van het gebouw?</t>
  </si>
  <si>
    <t>Mogelijkheid tot indeling volgens bepaalde stramienmaat/diepte van draagconstructie (kolom-, schijfplaatsing) tussen buitengevels</t>
  </si>
  <si>
    <t>Draagconstructie (kolommen) binnen de gevel, stramien &lt; 5400 mm</t>
  </si>
  <si>
    <t>Draagconstructie (kolommen) binnen de gevel, stramien 5400 mm - 8100 mm</t>
  </si>
  <si>
    <t xml:space="preserve">Draagconstructie (kolommen) binnen de gevel, stramien &gt; 8100 mm </t>
  </si>
  <si>
    <t>Geen draagconstructie (kolommen) binnen de gevel, vrije overspanning</t>
  </si>
  <si>
    <t>2.7</t>
  </si>
  <si>
    <t>Positionering leidingzones en schachten</t>
  </si>
  <si>
    <t>Zijn de leidingzones en verticale leidingschachten op centraal en/of lokaal unitniveau gepositioneerd?</t>
  </si>
  <si>
    <t xml:space="preserve">Bij voorkeur zijn de leidingzones en verticale leidingschachten op centraal niveau en op unitniveau gepositioneerd. Door de leidingzones en de verticale leidingschachten zowel op centraal niveau als op unitniveau te positioneren, kan het gebouw eenvoudiger worden verkaveld of heringedeeld. </t>
  </si>
  <si>
    <t>Alleen op centraal niveau.</t>
  </si>
  <si>
    <t>Op centraal niveau en incidenteel op unitniveau.</t>
  </si>
  <si>
    <t>Op centraal niveau en beperkt op unitniveau.</t>
  </si>
  <si>
    <t>Zowel op centraal- als volledig op unitniveau.</t>
  </si>
  <si>
    <t>2.8</t>
  </si>
  <si>
    <t>Indelingsflexibiliteit van de gebouworganisatie  (inrichting verkeersruimte)</t>
  </si>
  <si>
    <t>In hoeverre leent de bestaande basisindeling van het gebouw zich voor flexibiliteit in het gebruik of het aanpassen (afsluiten of samenvoegen) van bouwdelen?</t>
  </si>
  <si>
    <t>Het is wenselijk dat de basisindeling van het gebouw zich goed of uitstekend leent voor flexibiliteit in gebruik en het aanpassen van bouwdelen. De basisindeling kenmerkt zich door 'vaste' onderdelen van een gebouw, zoals: (gebouw)ontsluiting, trappenhuizen, liftkernen, schachten, verkeersruimten en sanitaire ruimtes. De gebruiksunits hebben een eigen entree en sanitaire voorzieningen. Hoe beter de gekozen gebouwontsluiting zich leent voor onafhankelijk gebruik door verschillende gebruikersgroepen, des te makkelijker het gebouw opnieuw in te delen of te verkavelen is. Deze indicator draagt bij aan indelingsflexibiliteit, uitbreidingsflexibiliteit en afstootflexibiliteit &amp; losmaakbaarheid.</t>
  </si>
  <si>
    <t xml:space="preserve">Flexibiliteit in gebruik is er niet of nauwelijks. </t>
  </si>
  <si>
    <t>Flexibiliteit in gebruik en aanpasbaarheid van de basisindeling is er redelijk.</t>
  </si>
  <si>
    <t xml:space="preserve">Flexibiliteit in gebruik en de aanpasbaarheid van de basisindeling is goed. </t>
  </si>
  <si>
    <t xml:space="preserve">Flexibiliteit in gebruik en de aanpasbaarheid van de basisindeling is best. </t>
  </si>
  <si>
    <t>3.1</t>
  </si>
  <si>
    <t>Daglicht</t>
  </si>
  <si>
    <t>Is er in het gebouw voldoende daglicht aanwezig ten behoeve van verblijfsfuncties (wonen en werken)?</t>
  </si>
  <si>
    <t>Bij voorkeur is er ruim tot veel daglichttoetreding in minimaal 70% van de verblijfsruimten. Het gebouw moet voldoen aan de daglichttoetredingseisen, waarbij ruim voldoende of veel daglichttoetreding verplicht is. Daglichttoetreding in de verblijfsruimten heeft bovendien een positieve invloed op de gemoedstoestand van de gebruiker. Hoe vaker/meer daglicht in verblijfsruimten aanwezig is, des te beter tegemoet kan worden gekomen aan veranderende eisen met betrekking tot de inrichting en kwaliteit van het gebouw. Deze indicator draagt bij aan alle vormen van flexibiliteit.</t>
  </si>
  <si>
    <t>Gebouwschil</t>
  </si>
  <si>
    <t>Weinig daglichttoetreding, in minder dan 50% van de verblijfsruimtes.</t>
  </si>
  <si>
    <t>Voldoende daglichttoetreding, in 50-70% van de verblijfsruimtes.</t>
  </si>
  <si>
    <t>Ruim voldoende daglichttoetreding, in 70-90% van de verblijfsruimtes.</t>
  </si>
  <si>
    <t>Veel daglichttoetreding, in alle verblijfsruimtes.</t>
  </si>
  <si>
    <t>3.2</t>
  </si>
  <si>
    <t>Maatsysteem (stramien) gevel</t>
  </si>
  <si>
    <t>Wat zijn de afmetingen van het gevelraster (o.m. i.v.m. aansluitmogelijkheden van binnenwanden)?</t>
  </si>
  <si>
    <t>Hoe kleiner het maatsysteem van de gevel, hoe makkelijker een gebouw te verkavelen is. Idealiter uitgaand van een vaste maateenheid van 300 mm.</t>
  </si>
  <si>
    <t>&gt; 3.60 m.</t>
  </si>
  <si>
    <t>Tussen 1.80 - 3.60 m. en op basis van grid van 30 mm</t>
  </si>
  <si>
    <t>Tussen 0,9 - 1.80 m.</t>
  </si>
  <si>
    <t>&lt; 0,90 m.</t>
  </si>
  <si>
    <t>3.3</t>
  </si>
  <si>
    <t xml:space="preserve">Demontabiliteit gevelonderdelen </t>
  </si>
  <si>
    <t>In hoeverre zijn gevelonderdelen demontabel?</t>
  </si>
  <si>
    <t>Het is wenselijk dat een groot deel tot vrijwel de gehele gevel demontabel is. Hoe eenvoudiger de gevel kan worden gedemonteerd, des te makkelijker het is het gebouw of een gebouwdeel opnieuw in te delen, uit te breiden of af te stoten. Deze indicator draagt bij aan uitbreidingsflexibiliteit, afstootflexibiliteit en losmaakbaarheid.</t>
  </si>
  <si>
    <t xml:space="preserve">Gevelcomponenten zijn niet of nauwelijks te demonteren en dienen volledig gesloopt en verwijderd te worden (&lt;5%) </t>
  </si>
  <si>
    <t xml:space="preserve">Een klein deel van de gevelcomponenten is te demonteren (tussen 5 en 25%) </t>
  </si>
  <si>
    <t xml:space="preserve">Een groot deel van de gevelcomponenten is te demonteren (tussen 25 en 80%) </t>
  </si>
  <si>
    <t>Alle gevelcomponenten zijn nagenoeg volledig te demonteren (&gt; 80%)</t>
  </si>
  <si>
    <t>4.1</t>
  </si>
  <si>
    <t xml:space="preserve">Meet- en regeltechniek voor installaties </t>
  </si>
  <si>
    <t>Vindt de meet- en regeltechniek van de installaties zowel op gebouwniveau (centraal) als unitniveau (lokaal) plaats?</t>
  </si>
  <si>
    <t>Bij voorkeur vindt de meet- en regeltechniek van de installaties plaats op gebouwniveau (centraal) én volledig op unitniveau (lokaal). Door de meet- en regeltechniek van de installaties op zowel gebouwniveau als op unitniveau te regelen, kan beter aan individuele gebruikerswensen worden voldaan. Deze indicator draagt bij aan uitbreidingsflexibiliteit.</t>
  </si>
  <si>
    <t>Installaties</t>
  </si>
  <si>
    <t>Alleen op centraal gebouwniveau.</t>
  </si>
  <si>
    <t>Op centraal gebouwniveau en incidenteel op unitniveau.</t>
  </si>
  <si>
    <t>Op centraal gebouwniveau en beperkt op unitniveau.</t>
  </si>
  <si>
    <t>Zowel op centraal gebouwniveau als volledig op unitniveau.</t>
  </si>
  <si>
    <t>4.2</t>
  </si>
  <si>
    <t>Overdimensionering capaciteit installaties en distributie</t>
  </si>
  <si>
    <t>Is de capaciteit (voedende voorzieningen) en de distributie (leidingwerk, schachten en kanalen) van de (E, W, ICT) installaties overgedimensioneerd?</t>
  </si>
  <si>
    <t>Idealiter zijn de capaciteit (voedende voorzieningen) en de distributie (leidingwerk, schachten en kanalen) van de klimaatinstallaties redelijk tot ruim overgedimensioneerd. Door de capaciteit (voedende voorzieningen) en de distributie (leidingwerk, schachten en kanalen) van de klimaatinstallaties te overdimensioneren, is het gebouw eenvoudiger uit te breiden. Deze indicator draagt bij aan uitbreidingsflexibiliteit.</t>
  </si>
  <si>
    <t>Niet overgedimensioneerd.</t>
  </si>
  <si>
    <t>Beperkt overgedimensioneerd.</t>
  </si>
  <si>
    <t>Redelijk overgedimensioneerd.</t>
  </si>
  <si>
    <t>Ruim overgedimensioneerd.</t>
  </si>
  <si>
    <t>4.3</t>
  </si>
  <si>
    <t>Toegankelijkheid tot technische ruimtes</t>
  </si>
  <si>
    <t xml:space="preserve">Wat is de locatie en hoe is de toegankelijkheid van de technische ruimte(s) en apparatuur? </t>
  </si>
  <si>
    <t>Toekomstige veranderingen van technische apparatuur zijn makkelijker te realiseren als er goede en eenvoudige toegang is tot technische ruimtes en apparatuur.</t>
  </si>
  <si>
    <t>Technische ruimte en installaties zijn beperkt toegankelijk en gelegen in een onderkeldering van het gebouw.</t>
  </si>
  <si>
    <t>Installaties zijn gelegen in een technische ruimte op het dak of binnen een toegankelijke patio.</t>
  </si>
  <si>
    <t>Installaties zijn gelegen in een technische ruimte op de begane grond met gemakkelijke externe toegangspunten.</t>
  </si>
  <si>
    <t>De technische ruimte bevindt zich buiten het gebouw met volledige toegang.</t>
  </si>
  <si>
    <t>4.4</t>
  </si>
  <si>
    <t>Aansluitvoorzieningen voor elektrische installaties</t>
  </si>
  <si>
    <t>Hoe zijn de elektrotechnische aansluitvoorzieningen aangelegd?</t>
  </si>
  <si>
    <t>De beschikbaarheid van aansluitvoorzieningen voor elektra zorgt voor indelingsflexibiliteit.</t>
  </si>
  <si>
    <t>Vaste aansluitpunten in één richting</t>
  </si>
  <si>
    <t>Toegankelijk kanaal of koof of goot in één richting</t>
  </si>
  <si>
    <t>Vaste aansluitpunten in twee richtingen</t>
  </si>
  <si>
    <t>Toegankelijk kanaal of koof of goot in twee richtingen</t>
  </si>
  <si>
    <t>4.5</t>
  </si>
  <si>
    <t>Bereikbaarheid en demonteren van installaties</t>
  </si>
  <si>
    <t>In hoeverre zijn installatieonderdelen bereikbaar en demontabel?</t>
  </si>
  <si>
    <t>Bij voorkeur zijn een groot deel tot vrijwel alle installatieonderdelen relatief eenvoudig bereikbaar en te demonteren. Hoe eenvoudiger installatieonderdelen kunnen worden aangepast of gedemonteerd, des te makkelijker het is het gebouw of een gebouwdeel opnieuw in te delen, uit te breiden of af te stoten. Deze indicator draagt bij aan alle vormen van flexibiliteit.</t>
  </si>
  <si>
    <t>Installatieonderdelen zijn alleen met ingrijpende en/of kostbare middelen demontabel.</t>
  </si>
  <si>
    <t>Een klein deel van de installatieonderdelen zijn relatief eenvoudig te demonteren. Voor de overige installatieonderdelen zijn ingrijpende maatregelen of middelen nodig.</t>
  </si>
  <si>
    <t>Een groot deel van de installatieonderdelen zijn relatief eenvoudig te demonteren. Voor de overige installatieonderdelen zijn ingrijpende maatregelen of middelen nodig.</t>
  </si>
  <si>
    <t xml:space="preserve">Vrijwel alle installatieonderdelen zijn relatief eenvoudig te demonteren. </t>
  </si>
  <si>
    <t>5.1</t>
  </si>
  <si>
    <t>Overdimensionering ruimte/oppervlak</t>
  </si>
  <si>
    <t>Is het gebouw of zijn de gebruiksunits overgedimensioneerd m.b.t. vereiste ruimte c.q. het beschikbaar vloeroppervlak?</t>
  </si>
  <si>
    <t>Bij voorkeur zijn het gebouw of de gebruiksunits voor meer dan 30% overgedimensioneerd. Naarmate de ruimte/het vloeroppervlak van een unit overgedimensioneerd is (bijvoorbeeld door middel van een zoneringssysteem met margeruimten), is de unit eenvoudiger anders in te delen. Door het gebouw of de gebruiksunits te overdimensioneren, kan ook eenvoudiger aan veranderende vraag naar vloeroppervlak worden voldaan. Deze indicator draagt bij aan indelingsflexibiliteit, uitbreidingsflexibiliteit en afstootflexibiliteit &amp; losmaakbaarheid.</t>
  </si>
  <si>
    <t>Inbouwpakket</t>
  </si>
  <si>
    <t>Nee</t>
  </si>
  <si>
    <t>10-30% overgedimensioneerd.</t>
  </si>
  <si>
    <t>30-50% overgedimensioneerd.</t>
  </si>
  <si>
    <t>Meer dan 50% overgedimensioneerd.</t>
  </si>
  <si>
    <t>5.2</t>
  </si>
  <si>
    <t>Demontabiliteit inbouwcomponenten</t>
  </si>
  <si>
    <t>In hoeverre zijn inbouwcomponenten demontabel?</t>
  </si>
  <si>
    <t>Het is wenselijk dat een groot deel tot alle inbouwcomponenten demontabel zijn. Door de inbouwcomponenten demontabel te maken, kunnen de units makkelijker en beter worden aangepast. Dit biedt mogelijkheden om te voldoen aan individuele kwalitatieve gebruikerswensen en voorzieningen op unitniveau. Deze indicator draagt bij aan alle vormen van flexibiliteit.</t>
  </si>
  <si>
    <t>Componenten zijn niet of nauwelijks demontabel (&lt; 10%).</t>
  </si>
  <si>
    <t>Een klein deel van de componenten is demontabel (10-25%).</t>
  </si>
  <si>
    <t>Een groot deel van de componenten is demontabel (25-80%).</t>
  </si>
  <si>
    <t>Alle componenten zijn nagenoeg volledig demontabel  (&gt; 80%).</t>
  </si>
  <si>
    <t>5.3</t>
  </si>
  <si>
    <t>Eigen unitentree/ ontvangstruimte</t>
  </si>
  <si>
    <t>In hoeverre is een eigen entree en/of ontvangstruimte op gebruiksunitniveau mogelijk?</t>
  </si>
  <si>
    <t>Idealiter heeft meer dan 50% van de gebruikersunits in het gebouw de mogelijkheid tot een eigen entree of ontvangstruimte. Naarmate er meer mogelijkheden zijn tot een individuele entree en/of ontvangstruimte op unitniveau, kan beter worden voldaan aan individuele kwalitatieve gebruikerswensen op unitniveau. Deze indicator draagt bij aan indelingsflexibiliteit, uitbreidingsflexibiliteit en afstootflexibiliteit.</t>
  </si>
  <si>
    <t>Er zijn op unitniveau geen mogelijkheden voor een eigen entree of ontvangstruimte.</t>
  </si>
  <si>
    <t>Minder dan 10% van de units heeft de mogelijkheid voor een eigen entree en/of ontvangstruimte.</t>
  </si>
  <si>
    <t>50% van de units heeft de mogelijkheid voor een eigen entree en/of ontvangstruimte.</t>
  </si>
  <si>
    <t>Iedere gebruikersunit heeft de mogelijkheid voor een eigen entree en ontvangstruimte.</t>
  </si>
  <si>
    <t>5.4</t>
  </si>
  <si>
    <t>Zelfstandigheid gebruiksunit</t>
  </si>
  <si>
    <t>Hoeveel voorzieningen voor zelfstandig gebruik (zoals pantry, meterkast, installaties, sanitair, kitchenette) zijn in de gebruiksunit aanwezig?</t>
  </si>
  <si>
    <t>Het is wenselijk dat er meer dan drie voorzieningen voor zelfstanding gebruik (zoals pantry, meterkast, installaties, sanitair, kitchenette) aanwezig zijn in de gebruiksunit. Door voorzieningen voor zelfstandig gebruik te implementeren in de gebruiksunits, kan de unit beter zelfstandig functioneren. Op deze manier kan tegemoet gekomen worden aan veranderende eisen door wijziging van de inrichting en kwaliteit van het gebouw. Deze indicator draagt bij aan indelingsflexibiliteit, uitbreidingsflexibiliteit en afstootflexibiliteit.</t>
  </si>
  <si>
    <t>Er zijn geen voorzieningen aanwezig.</t>
  </si>
  <si>
    <t>Er zijn één tot twee voorzieningen aanwezig.</t>
  </si>
  <si>
    <t>Er zijn drie tot vier voorzieningen aanwezig.</t>
  </si>
  <si>
    <t xml:space="preserve"> Er zijn meer dan vier voorzieningen aanwezig.</t>
  </si>
  <si>
    <t>Eindscore</t>
  </si>
  <si>
    <t>Aanvullende indicatoren (buiten scope voor score)</t>
  </si>
  <si>
    <t>2.9</t>
  </si>
  <si>
    <t>Verticale uitwisselbaarheid verdiepingen</t>
  </si>
  <si>
    <t>In hoeverre is er sprake van identieke verdiepingen, zodat ze op gelijke wijze (voor gelijksoortige functies) zijn in te delen en in te richten?</t>
  </si>
  <si>
    <t xml:space="preserve">Idealiter zijn meer dan 50% van de verdiepingen in het gebouw identiek. Door de verdiepingen verticaal uitwisselbaar te maken, kunnen ze op gelijke wijze voor gelijksoortige functies worden ingericht. Hierdoor wordt het herindelen en verkavelen van het gebouw makkelijker. Deze indicator draagt bij aan indelingsflexibiliteit en afstootflexibiliteit &amp; losmaakbaarheid. </t>
  </si>
  <si>
    <t>Geen of minder dan 20% van de verdiepingen zijn identiek.</t>
  </si>
  <si>
    <t xml:space="preserve"> 20 tot 50% van de verdiepingen is identiek.</t>
  </si>
  <si>
    <t>50 tot 90% van de verdiepingen is identiek.</t>
  </si>
  <si>
    <t>Alle verdiepingen zijn identiek.</t>
  </si>
  <si>
    <t>2.10</t>
  </si>
  <si>
    <t>Verplaatsing gebouwontsluiting</t>
  </si>
  <si>
    <t>In hoeverre is het mogelijk de horizontale gebouwontsluiting te verplaatsen of een nieuwe toe te voegen?</t>
  </si>
  <si>
    <t>Bij voorkeur kan de gebouwontsluiting relatief eenvoudig in meerdere richtingen worden verplaatst. Idealiter kunnen ook meerdere nieuwe ontsluitingen worden toegevoegd. Hoe makkelijker de horizontale gebouwontsluiting kan worden verplaatst, des te beter kan worden tegemoetgekomen aan veranderende eisen met betrekking tot faciliteiten en voorzieningen. Deze indicator draagt bij aan uitbreidingsflexibiliteit.</t>
  </si>
  <si>
    <t>Het is niet mogelijk om de gebouwontsluiting te verplaatsen en/of toe te voegen.</t>
  </si>
  <si>
    <t>De gebouwontsluiting kan in beperkte mate in één richting worden verplaatst.</t>
  </si>
  <si>
    <t>De gebouwontsluiting kan in beperkte mate in meer richtingen verplaatst worden.</t>
  </si>
  <si>
    <t>De gebouwontsluiting kan op eenvoudige wijze in meerdere richtingen worden verplaatst  of er kunnen meerdere nieuwe worden toegevoegd.</t>
  </si>
  <si>
    <t>3.4</t>
  </si>
  <si>
    <t>Isolatie van de gevel</t>
  </si>
  <si>
    <t>Wat is de kwaliteit van de thermische en akoestische isolatie van de gevel?</t>
  </si>
  <si>
    <t xml:space="preserve">Het is wenselijk dat de kwaliteit van de thermische en akoestische isolatie van de gevel voldoet aan de huidige eisen voor wonen/zorg. Idealiter is de kwaliteit 30% boven de huidige norm. Hoe beter de isolatie van de gevel, des te eenvoudiger een wijziging in de functie van het gebouw kan worden doorgevoerd. Door te anticiperen op toekomstige verhogingen van de eisen, voldoet het gebouw ook in de toekomst nog aan de prestatienormen. Deze indicator draagt bij aan indelingsflexibiliteit. </t>
  </si>
  <si>
    <t>De gevelisolatie voldoet niet (meer) aan de huidige eisen voor kantoren.</t>
  </si>
  <si>
    <t>De gevelisolatie voldoet aan de huidige eisen voor kantoren.</t>
  </si>
  <si>
    <t>De gevelisolatie voldoet aan de huidige eisen voor wonen/zorg.</t>
  </si>
  <si>
    <t>De gevelisolatie voldoet aan de huidige eisen voor wonen/zorg, inclusief 30% extra boven de huidige norm.</t>
  </si>
  <si>
    <t>3.5</t>
  </si>
  <si>
    <t>Te openen ramen</t>
  </si>
  <si>
    <t>Hoeveel ramen per gevelstramien/beukmaat zijn te openen?</t>
  </si>
  <si>
    <t>Bij voorkeur kunnen per gevelstramien/beukmaat redelijk veel tot bijna alle ramen open. Het aantal te openen ramen per gevelstramien/beukmaat geeft een indicatie van hoe de te openen ramen over het hele pand zijn verdeeld. Hoe meer ramen per gevelstramien te openen zijn, des te eenvoudiger functiewijziging mogelijk is. Bij een functiewijziging veranderen de eisen van inrichting en kwaliteit van het gebouw en kan natuurlijke ventilatie worden vereist waarvoor te openen ramen nodig zijn (zoals voor de functie wonen). Deze indicator draagt bij aan indelingsflexibiliteit, uitbreidingsflexibiliteit en afstootflexibiliteit &amp; losmaakbaarheid.</t>
  </si>
  <si>
    <t>Per gevelstramien/beukmaat zijn er geen ramen te openen.</t>
  </si>
  <si>
    <t>Per gevelstramien/beukmaat zijn er een beperkt aantal ramen te openen.</t>
  </si>
  <si>
    <t>Per gevelstramien/beukmaat zijn er redelijk veel ramen te openen.</t>
  </si>
  <si>
    <t>Per gevelstramien/beukmaat zijn bijna alle ramen te openen.</t>
  </si>
  <si>
    <t>3.6</t>
  </si>
  <si>
    <t>Mogelijkheid buitenruimte aan de gevel</t>
  </si>
  <si>
    <t>In hoeverre kunnen balkons of andere buitenruimten worden aangebracht aan de gevel?</t>
  </si>
  <si>
    <t xml:space="preserve">Idealiter is het aanbrengen van balkons of andere buitenruimten aan de gevel mogelijk zonder additionele verbouwende werkzaamheden aan de constructie, óf door middel van een eenvoudige bouwkundige verbouwing. Hoe makkelijker balkons of andere buitenruimte aan de gevel kunnen worden aangebracht, des te beter toekomstige functiewijzigingen kunnen worden gefaciliteerd en de veranderende eisen met betrekking tot de inrichting en kwaliteit van het gebouw worden gerealiseerd. Deze indicator draagt bij aan indelingsflexibiliteit en uitbreidingsflexibiliteit. </t>
  </si>
  <si>
    <t>Niet mogelijk zonder zeer ingrijpende bouwkundige verbouwingen of vanwege monumentenstatus.</t>
  </si>
  <si>
    <t>Beperkt mogelijk met ingrijpende verbouwingen.</t>
  </si>
  <si>
    <t>Beperkt mogelijk met eenvoudige bouwkundige verbouwingen.</t>
  </si>
  <si>
    <t>Goed mogelijk.</t>
  </si>
  <si>
    <t>5.5</t>
  </si>
  <si>
    <t>Afstootbaar deel van de gebruiksunit</t>
  </si>
  <si>
    <t>Kan een deel van de gebruiksunit worden afgestoten en opnieuw aan derden worden verhuurd?</t>
  </si>
  <si>
    <t>Bij voorkeur is afstoting van een deel van een gebruikersunit in ieder geval mogelijk bij een algemene herverkaveling van alle/meerdere units. Idealiter is het individueel afstoten van een deel van een unit eenvoudig te realiseren, zonder dat andere units daar hinder van ondervinden. Hoe eenvoudiger een deel van de gebruiksunit kan worden afgestoten, des te makkelijker dit deel van de gebruiksunit opnieuw aan een andere gebruiker kan worden verhuurd. Deze indicator draagt bij aan afstootflexibiliteit &amp; losmaakbaarheid.</t>
  </si>
  <si>
    <t>Nee, er kan geen deel van de unit worden afgestoten.</t>
  </si>
  <si>
    <t>Afstoting van een deel van een unit is beperkt mogelijk voor enkele units in het gebouw.</t>
  </si>
  <si>
    <t>Afstoting van een deel van een unit is alleen mogelijk bij een algemene herverkaveling van alle/meerdere units.</t>
  </si>
  <si>
    <t>Het individueel afstoten van een deel van een unit is eenvoudig te realiseren, zonder dat andere units daar hinder van ondervinden.</t>
  </si>
  <si>
    <t>Aanvullende indicatoren (buiten scope meetmethode)</t>
  </si>
  <si>
    <t>F01</t>
  </si>
  <si>
    <t>Voorzieningen algemeen</t>
  </si>
  <si>
    <t>Hoeveel voorzieningen zijn er binnen een straal van 500 meter (circa 5 minuten lopen) van het gebouw?</t>
  </si>
  <si>
    <t>Idealiter bevindt het gebouw zich op een plek met ruim voldoende tot veel voorzieningen zoals horeca, ontspanning-, sport- en recreatiemogelijkheden, winkels voor dagelijkse levensbehoeften, basisonderwijs en kinderopvang. Dit is vergelijkbaar met het voorzieningenniveau in een stad of de binnenstad. Hoe hoger het voorzieningenniveau, des te aantrekkelijker de locatie en het gebouw zijn voor de meest voorkomende gebruiksfuncties (zoals wonen en kantoor). Deze indicator draagt bij aan alle vormen van flexibiliteit.</t>
  </si>
  <si>
    <t>Weinig, het voorzieningenniveau is vergelijkbaar met dat in een buitengebied. - Geen voorzieningen</t>
  </si>
  <si>
    <t>Voldoende, het voorzieningenniveau is vergelijkbaar met dat in een dorp.</t>
  </si>
  <si>
    <t>Ruim voldoende, het voorzieningenniveau is vergelijkbaar met dat in een stad.</t>
  </si>
  <si>
    <t>Veel, het voorzieningenniveau is vergelijkbaar met dat in een binnenstad.</t>
  </si>
  <si>
    <t>F02</t>
  </si>
  <si>
    <t>Nabijheid Openbaar vervoer</t>
  </si>
  <si>
    <t>Wat is de afstand tot de dichtstbijzijnde halte van het openbaar vervoer?</t>
  </si>
  <si>
    <t>Idealiter is de afstand tot een Intercity treinstation minder dan 1500 meter; of de afstand tot een treinstation/metrohalte minder dan 1000 meter; of de afstand tot een bus- en/of tramhalte minder dan 500 meter. Hoe dichterbij het openbaar vervoer is, des te aantrekkelijker de locatie en het gebouw zijn voor de meest voorkomende gebruiksfuncties (wonen en kantoor). De nabijheid van een treinstation voor Intercity's wordt daarbij het meest gewaardeerd, omdat Intercity's middellange tot lange afstanden afleggen en daarmee de locatie voor het grootst aantal mensen (ook vanaf grote afstanden) goed bereikbaar is. Daarnaast zijn op een treinstation voor Intercity's vaak ook veel andere vormen van openbaar vervoer (zoals bus-, tram en metro) beschikbaar. Deze indicator draagt bij aan alle vormen van flexibiliteit.</t>
  </si>
  <si>
    <t>Treinstation intercity meer dan 2000 meter; of treinstation en/of metrohalte meer dan 1500 meter; of bus- en/of tramhalte meer dan 1000 meter.</t>
  </si>
  <si>
    <t>Treinstation intercity tussen 1500 en 2000 meter; of treinstation en/of metrohalte tussen 1000 en 1500 meter; of bus- en/of tramhalte tussen 500 en 1000 meter.</t>
  </si>
  <si>
    <t>Treinstation intercity tussen 500 en 1500 meter; of treinstation en/of metrohalte tussen 500 - 1000 meter; of bus- en/of tramhalte minder dan 500 meter.</t>
  </si>
  <si>
    <t>Treinstation intercity minder dan 500 meter; of Treinstation en/of metrohalte op minder dan 500 meter.</t>
  </si>
  <si>
    <t>F03</t>
  </si>
  <si>
    <t>Bereikbaarheid auto</t>
  </si>
  <si>
    <t>Wat is de gemiddelde reistijd in minuten tijdens de spits tot de dichtstbijzijnde hoofdverkeersader (A-weg of N-weg)?</t>
  </si>
  <si>
    <t>Bij voorkeur is de gemiddelde reistijd in minuten tijdens de spits tot de dichtstbijzijnde hoofdverkeersader (A-weg of N-weg) minder dan 15 minuten. Hoe korter de gemiddelde reistijd in minuten tijdens de spits tot de dichtstbijzijnde hoofdverkeersader (A-weg of N-weg), des te aantrekkelijker de locatie en het gebouw zijn voor de meest voorkomende gebruiksfuncties (wonen en kantoor). Het is daarbij van belang om naar de reistijd tijdens spits te kijken, aangezien de reistijden tijdens spits aanzienlijk kunnen oplopen en dit een negatief effect heeft op de aantrekkelijkheid van de locatie. Daarnaast is het van belang te kijken naar de afstand tot hoofdverkeersaders, omdat zij het snelst toegang geven tot het brede netwerk aan de diverse autowegen. Deze indicator draagt bij aan alle vormen van flexibiliteit.</t>
  </si>
  <si>
    <t>Minder dan 30 minuten.</t>
  </si>
  <si>
    <t>Tussen 15 en 30 minuten.</t>
  </si>
  <si>
    <t>Tussen 5 en 15 minuten.</t>
  </si>
  <si>
    <t>Minder dan 5 minuten.</t>
  </si>
  <si>
    <t>F04</t>
  </si>
  <si>
    <t>Energievoorzieningen</t>
  </si>
  <si>
    <t>Zijn er energievoorzieningen in de omgeving die duurzaam energiegebruik in het gebouw faciliteren?</t>
  </si>
  <si>
    <t>Het is wenselijk dat het gebouw zich eenvoudig of met enige inspanning kan aansluiten op duurzame energievoorzieningen in de omgeving. Door het gebouw aan te sluiten op duurzame energievoorzieningen zoals stadsverwarming, bio-energie, warmtenetten, aardwarmte of een smart-grid, kan het energiegebruik worden teruggedrongen. Op deze manier kan het gebouw voldoen aan (toekomstige) eisen op het gebied van duurzaamheid. Deze indicator draagt bij aan alle vormen van flexibiliteit.</t>
  </si>
  <si>
    <t>Nee, er zijn geen duurzame energievoorzieningen in de omgeving waarop het gebouw kan aansluiten.</t>
  </si>
  <si>
    <t>Ja, er zijn duurzame energievoorzieningen in de omgeving maar op zodanige afstand dat aansluiten op het gebouw zeer complex is.</t>
  </si>
  <si>
    <t>Ja, er zijn duurzame energievoorzieningen in de omgeving waarop het gebouw met enige inspanning kan aansluiten.</t>
  </si>
  <si>
    <t>Ja, er zijn duurzame energievoorzieningen in de omgeving waarop het gebouw eenvoudig kan aansluiten.</t>
  </si>
  <si>
    <t>F05</t>
  </si>
  <si>
    <t>Lucht, Geluid en Wind</t>
  </si>
  <si>
    <t>Is er sprake van belemmerende omgevingsfactoren zoals luchtverontreiniging, geluidshinder en/of windhinder in de directe omgeving van het gebouw?</t>
  </si>
  <si>
    <t>Idealiter is er nauwelijks of alleen incidenteel sprake van belemmerende omgevingsfactoren zoals luchtverontreiniging, geluidshinder en/of windhinder in de directe omgeving van het gebouw. Hoe minder overlast er is van belemmerende omgevingsfactoren, des te aantrekkelijker de locatie en het gebouw zijn voor verschillende gebruiksfuncties. Deze indicator draagt bij aan alle vormen van flexibiliteit.</t>
  </si>
  <si>
    <t xml:space="preserve">Er is zo goed als permanent sprake van een belemmerende vorm van luchtverontreiniging, geluidshinder en/of windhinder. </t>
  </si>
  <si>
    <t xml:space="preserve">Er is regelmatig sprake van een belemmerende vorm van luchtverontreiniging, geluidshinder en/of windhinder. </t>
  </si>
  <si>
    <t xml:space="preserve">Er is nauwelijks sprake van een belemmerende vorm van luchtverontreiniging, geluidshinder en/of windhinder. </t>
  </si>
  <si>
    <t>Er is incidenteel sprake van een belemmerende vorm van luchtverontreiniging, geluidshinder en/of windhinder.</t>
  </si>
  <si>
    <t>F06</t>
  </si>
  <si>
    <t>Openbare veiligheid</t>
  </si>
  <si>
    <t>In welke mate zijn de volgende invloedsfactoren (1. sporen van vandalisme, 2. graffiti op gevels gebouwen, 3. zwerfvuil of 4. randgroepen) aanwezig binnen een straal van 200 meter?</t>
  </si>
  <si>
    <t>Het is wenselijk dat er maximaal twee invloedsfactoren van openbare onveiligheid, zoals sporen van vandalisme, graffiti op gevels gebouwen, zwerfvuil of randgroepen, aanwezig zijn binnen een straal van 200 meter van het gebouw. Hoe minder overlast er is van invloedsfactoren van openbare onveiligheid, des te aantrekkelijker de locatie en het gebouw zijn voor verschillende gebruiksfuncties. Deze indicator draagt bij aan alle vormen van flexibiliteit.</t>
  </si>
  <si>
    <t>Vier invloedsfactoren aanwezig.</t>
  </si>
  <si>
    <t>Drie invloedsfactoren aanwezig.</t>
  </si>
  <si>
    <t>Twee of één invloedsfactor(en) aanwezig.</t>
  </si>
  <si>
    <t>Geen invloedsfactoren aanwezig.</t>
  </si>
  <si>
    <t>F07</t>
  </si>
  <si>
    <t>Parkeren auto</t>
  </si>
  <si>
    <t>Wat is de afstand tot parkeervoorzieningen (bestaand of te realiseren)?</t>
  </si>
  <si>
    <t>Bij voorkeur is de afstand tot parkeervoorzieningen minder dan 100 meter of zijn er parkeervoorzieningen op eigen terrein aanwezig. Door de parkeervoorzieningen voor auto's dicht bij het gebouw te plaatsen, neemt de bereikbaarheid van de locatie toe en zijn de locatie en het gebouw aantrekkelijker voor verschillende gebruiksfuncties. Deze indicator draagt bij aan alle vormen van flexibiliteit.</t>
  </si>
  <si>
    <t>Meer dan 500 meter.</t>
  </si>
  <si>
    <t>100 - 500 meter.</t>
  </si>
  <si>
    <t>Minder dan 100 meter.</t>
  </si>
  <si>
    <t>Parkeervoorzieningen op eigen terrein.</t>
  </si>
  <si>
    <t>F08</t>
  </si>
  <si>
    <t>Parkeren fiets</t>
  </si>
  <si>
    <t>Wat is de beschikbaarheid van parkeervoorzieningen voor fietsen (bestaand of te realiseren)?</t>
  </si>
  <si>
    <t>Bij voorkeur is er een afsluitbare fietsenstalling aanwezig die overdekt is of in een binnenruimte ligt. Door de parkeervoorzieningen voor fietsen dicht bij het gebouw te plaatsen, neemt de bereikbaarheid van de locatie toe en zijn de locatie en het gebouw aantrekkelijker voor verschillende gebruiksfuncties. Deze indicator draagt bij aan alle vormen van flexibiliteit.</t>
  </si>
  <si>
    <t>Geen voorzieningen voor fietsen.</t>
  </si>
  <si>
    <t>Vrij toegankelijke fietsenstalling.</t>
  </si>
  <si>
    <t>Afgesloten en overdekte fietsenstalling.</t>
  </si>
  <si>
    <t>Fietsenstalling in een afgesloten binnenruimte.</t>
  </si>
  <si>
    <t>F09</t>
  </si>
  <si>
    <t>Gebouwontsluiting</t>
  </si>
  <si>
    <t>Op welke manier wordt de horizontale sluiting van units bereikt?</t>
  </si>
  <si>
    <t>Horizontale toegang bestaat uit een enkele interne gang</t>
  </si>
  <si>
    <t>Horizontale toegang bestaat bij een dubbele interne gang</t>
  </si>
  <si>
    <t>3. Horizontale toegang direct aan de centrale kern van het gebouw met omringende gang</t>
  </si>
  <si>
    <t>Horizontale toegang direct aan de centrale kern van het gebouw, of externe gallerij</t>
  </si>
  <si>
    <t>F10</t>
  </si>
  <si>
    <t>Positionering obstakels draagstructuur</t>
  </si>
  <si>
    <t>In hoeverre werken onderdelen van de draagstructuur belemmerend voor de herindeelbaarheid?</t>
  </si>
  <si>
    <t>Het is wenselijk dat de herindeelbaarheid van het gebouw niet wordt beperkt (of niet wordt bepaald) door moeilijk of niet te verwijderen dragende obstakels. Door de onderdelen van de draagconstructie van het gebouw strategisch te plaatsen, neemt de herindeelbaarheid van het gebouw toe. Gebruiksunits kunnen hierdoor makkelijker worden verplaatst of uitgebreid zonder dat een niet te verwijderen bouwelement in het midden van de ruimte staat. Deze indicator draagt bij aan indelingsflexibiliteit en uitbreidingsflexibiliteit.</t>
  </si>
  <si>
    <t>De mogelijkheden om het gebouw opnieuw in te delen worden volledig bepaald door moeilijk of niet te verwijderen dragende obstakels.</t>
  </si>
  <si>
    <t>De herindeelbaarheid wordt gedeeltelijk bepaald door moeilijk of niet te verwijderen dragende obstakels.</t>
  </si>
  <si>
    <t>De herindeelbaarheid wordt beperkt bepaald door moeilijk of niet te verwijderen dragende obstakels.</t>
  </si>
  <si>
    <t>De herindeelbaarheid wordt niet belemmerd door moeilijk of niet te verwijderen obstakels.</t>
  </si>
  <si>
    <t>F11</t>
  </si>
  <si>
    <t xml:space="preserve">Overdimensionering constructie </t>
  </si>
  <si>
    <t>In hoeverre is de constructie overgedimensioneerd waardoor het gebruik(soppervlak) kan worden uitgebreid?</t>
  </si>
  <si>
    <t xml:space="preserve">Idealiter is de constructie van het gebouw dusdanig gedimensioneerd dat middelzware uitbreidingen met of zonder plaatselijke versterking van de bestaande constructie kunnen worden gerealiseerd en niet tot een verzwaring van de bestaande fundering leiden. Door in de constructie rekening te houden met toekomstige uitbreidingen, neemt het adaptief vermogen van het gebouw toe. Uitbreidingen betreffen bijvoorbeeld het gebruiksoppervlak, toevoeging van zonnepanelen of intensivering van gebruik door een wijziging van functie. Deze indicator draagt bij aan uitbreidingsflexibiliteit. </t>
  </si>
  <si>
    <t xml:space="preserve">De dimensionering van de constructie is toegerust op het huidige gebruik en gebruiksoppervlak van het gebouw. Bij uitbreidingen zal de huidige fundering en draagconstructie moeten worden verzwaard. </t>
  </si>
  <si>
    <t xml:space="preserve">De dimensionering van de constructie is toegerust op het huidige gebruik en gebruiksoppervlak van het gebouw. Lichte uitbreidingen zijn mogelijk. Bij zware uitbreidingen zal de huidige fundering en draagconstructie moeten worden verzwaard. </t>
  </si>
  <si>
    <t xml:space="preserve">De constructie van het gebouw is dusdanig gedimensioneerd waardoor middelzware uitbreidingen wél leiden tot plaatselijke versterking van de bestaande constructie, maar niet tot een verzwaring van de bestaande fundering. </t>
  </si>
  <si>
    <t>De constructie van het gebouw is overgedimensioneerd waardoor uitbreidingen niet leiden tot een ingrijpende verzwaring van de bestaande fundering of bestaande draagconstructie.</t>
  </si>
  <si>
    <t>F12</t>
  </si>
  <si>
    <t>Zichtbaarheid van gebouwentree en gebruiker</t>
  </si>
  <si>
    <t>Is de entree van het gebouw duidelijk herkenbaar en in hoeverre kunnen gebruikers hun identiteit op de buitenkant van het gebouw aanbrengen?</t>
  </si>
  <si>
    <t>Het is wenselijk dat de entree van het gebouw duidelijk herkenbaar is en gebruikers beperkt tot nadrukkelijk hun identiteit zichtbaar kunnen maken aan de buitenkant van het gebouw. Door de entree van het gebouw herkenbaar te maken, neemt de herbestemmingskwaliteit voor functiewijzigingen toe. Mogelijkheden voor het aanbrengen van identiteit aan de gevel van het gebouw zorgen ervoor dat er sneller kan worden voldaan aan individuele voorzieningswensen op unitniveau. Deze indicator draagt bij aan alle vormen van flexibiliteit.</t>
  </si>
  <si>
    <t xml:space="preserve">De gebouwentree is moeilijk te herkennen. Er is geen mogelijkheid om de eigen identiteit van gebruikers aan de buitenkant van het gebouw zichtbaar te maken. </t>
  </si>
  <si>
    <t xml:space="preserve">De gebouwentree is moeilijk te herkennen. Er zijn beperkte mogelijkheden om de eigen identiteit van gebruikers aan de buitenkant van het gebouw zichtbaar te maken. </t>
  </si>
  <si>
    <t xml:space="preserve">De gebouwentree is duidelijk te herkennen. Er zijn beperkte mogelijkheden om de eigen identiteit van gebruikers aan de buitenkant van het gebouw zichtbaar te maken. </t>
  </si>
  <si>
    <t xml:space="preserve">De gebouwentree is duidelijk te herkennen. Iedere gebruiker kan zijn eigen identiteit op de buitenkant van het gebouw aanbrengen. </t>
  </si>
  <si>
    <t>F13</t>
  </si>
  <si>
    <t>Overdimensionering bouwkundige voorzieningen installatie</t>
  </si>
  <si>
    <t>In hoeverre zijn bouwkundige voorzieningen ten behoeve van installaties (zoals installatieschachten en installatieruimtes) herbruikbaar?</t>
  </si>
  <si>
    <t>Idealiter zijn de bouwkundige voorzieningen ten behoeve van de installaties van het gebouw voor een groot deel tot volledig herbruikbaar. Door de bouwkundige voorzieningen van het gebouw herbruikbaar te maken, neemt de negatieve milieu-impact van het gebouw bij verbouwing of sloop af. Het hoogwaardig herbruikbaar maken van delen van het gebouw draagt bij aan het maken van een meer circulair gebouw. Deze indicator draagt bij aan alle vormen van flexibiliteit.</t>
  </si>
  <si>
    <t>Deze zijn niet of nauwelijks herbruikbaar.</t>
  </si>
  <si>
    <t>Een klein deel van de bouwkundige voorzieningen is herbruikbaar.</t>
  </si>
  <si>
    <t>Een groot deel van de bouwkundige voorzieningen is herbruikbaar.</t>
  </si>
  <si>
    <t>Deze zijn volledig herbruikbaar.</t>
  </si>
  <si>
    <t>F14</t>
  </si>
  <si>
    <t>Beperkend materiaalgebruik</t>
  </si>
  <si>
    <t>Welk bouw- of renovatiejaar heeft het gebouw?</t>
  </si>
  <si>
    <t>Idealiter ligt het bouw- of renovatiejaar van het gebouw tussen 2003 en het heden. Hoe recenter het bouw- of renovatiejaar, des te beter het gebouw voldoet aan huidige wet- en regelgeving. Op deze manier is de kans groter dat functionele wijzigingen of aanpassingen in het gebouw kunnen worden gemaakt zonder dat er grote aanpassingen aan het gebouw voor nodig zijn. Deze indicator draagt bij aan alle vormen van flexibiliteit.</t>
  </si>
  <si>
    <t>Voor 1993</t>
  </si>
  <si>
    <t>Tussen 1993-2002</t>
  </si>
  <si>
    <t>Tussen 2003-2012</t>
  </si>
  <si>
    <t>Vanaf 2012</t>
  </si>
  <si>
    <t>F15</t>
  </si>
  <si>
    <t>Verplaatsbaarheid units</t>
  </si>
  <si>
    <t>In hoeverre zijn de units in het gebouw verplaatsbaar naar een andere locatie in het gebouw?</t>
  </si>
  <si>
    <t>Bij voorkeur zijn de units in het gebouw redelijk tot goed verplaatsbaar naar andere locaties in het gebouw. Door de units van demontabele en herbruikbare elementen te maken, kunnen ze eenvoudiger worden verplaatst naar een andere locatie in het gebouw.  Deze indicator draagt bij aan indelingsflexibiliteit.</t>
  </si>
  <si>
    <t>Niet verplaatsbaar.</t>
  </si>
  <si>
    <t>Alleen (in zijn geheel) verplaatsbaar met zeer ingrijpende (kosten)consequenties.</t>
  </si>
  <si>
    <t>Redelijk verplaatsbaar, de units zijn opgebouwd uit demontabele 3D-modules/componenten.</t>
  </si>
  <si>
    <t>Goed verplaatsbaar, de units zijn opgebouwd uit demontabele 2D- of 3D-elementen die over de weg kunnen worden getransporteerd.</t>
  </si>
  <si>
    <t>F16</t>
  </si>
  <si>
    <t>Drempelvrije toegang</t>
  </si>
  <si>
    <t>In hoeverre is de entree van het gebouw c.q. de gebruikersunits makkelijk toegankelijk of toegankelijk te maken voor minder validen?</t>
  </si>
  <si>
    <t>Bij voorkeur zijn er meerdere drempelvrije gebouw- en unitentrees (waaronder bij de hoofdingang). Idealiter zijn er uitsluitend drempelvrije entrees. Door de entrees in het gebouw drempelvrij te maken, nemen de mogelijkheden om te voldoen aan de individuele voorzieningswensen toe. Deze indicator draagt bij aan alle vormen van flexibiliteit.</t>
  </si>
  <si>
    <t>Niet, er zijn geen drempelvrije entrees aanwezig en deze zijn ook niet makkelijk te maken.</t>
  </si>
  <si>
    <t>Matig, er is bij de hoofdingang een drempelvrije entree aanwezig of makkelijk te maken. Bij de gebruiksunits is dit niet het geval.</t>
  </si>
  <si>
    <t>Goed, er zijn meerdere drempelvrije entrees aanwezig, waaronder bij de hoofdingang.</t>
  </si>
  <si>
    <t>Uitstekend, alle gebouw- en unitentrees zijn drempelvrij.</t>
  </si>
  <si>
    <t>F17</t>
  </si>
  <si>
    <t>Afstootbaar (deel van het) perceel</t>
  </si>
  <si>
    <t xml:space="preserve">Kan (een deel van) het perceel, inclusief het bebouwde deel, worden afgestoten? </t>
  </si>
  <si>
    <t>Het is wenselijk dat (een deel van) het perceel, inclusief het bebouwde deel, voor meer dan 30% kan worden afgestoten. Wanneer een groter deel van het perceel zelfstandig kan worden afgestoten, neemt de afstootbaarheid van de locatie toe. Deze indicator draagt bij aan afstootflexibiliteit &amp; losmaakbaarheid.</t>
  </si>
  <si>
    <t>Nee, er kan geen deel van het perceel worden afgestoten.</t>
  </si>
  <si>
    <t>10 tot 30% van het perceel kan worden afgestoten.</t>
  </si>
  <si>
    <t>30 tot 50% van het perceel kan worden afgestoten.</t>
  </si>
  <si>
    <t>Meer dan 50% van het perceel kan worden afgestoten.</t>
  </si>
  <si>
    <t>F18</t>
  </si>
  <si>
    <t>Afstootbaar deel van gebouw – horizontaal en verticaal</t>
  </si>
  <si>
    <t>Kan een deel van het gebouw, horizontaal en/of verticaal, worden afgestoten?</t>
  </si>
  <si>
    <t>Bij voorkeur kan het gebouw voor meer dan 30% horizontaal en/of verticaal worden afgestoten. Wanneer een groter deel van het gebouw zelfstandig kan worden afgestoten (een vleugel of bouwblok), neemt de afstootbaarheid van (een deel van) het gebouw toe. Deze indicator draagt bij aan afstootflexibiliteit &amp; losmaakbaarheid.</t>
  </si>
  <si>
    <t>10 tot 30% van het gebouw kan worden afgestoten.</t>
  </si>
  <si>
    <t>30 tot 50% van het gebouw kan worden afgestoten.</t>
  </si>
  <si>
    <t>Meer dan 50% van het gebouw kan worden afgestoten.</t>
  </si>
  <si>
    <t>F19</t>
  </si>
  <si>
    <t>Aansluitpunten installaties</t>
  </si>
  <si>
    <t>In hoeverre leent de opzet van de aansluitpunten voor de installaties zich voor flexibiliteit en uitbreiding?</t>
  </si>
  <si>
    <t>Het is wenselijk dat de opzet van de aansluitpunten voor de installaties zich goed of uitstekend leent voor uitbreiding en flexibiliteit. Bij voorkeur lopen leidingwerk en bekabeling vanaf een centrale technische ruimte via een voor onderhoud bereikbare leidingschacht naar een lokale technische ruimte of verdeler per verdieping of vleugel. Via kabelgoten (opbouw) kunnen de ruimten dan worden voorzien van aansluitpunten. Flexibiliteit en uitbreiding vinden grotendeels plaats bij de verdeler, aangevuld met extra kabelgoten. Hoe beter de leidingschachten bereikbaar zijn en hoe groter de capaciteit van kabelgoten is, des te eenvoudiger de installaties kunnen worden aangepast aan veranderende eisen.  Deze indicator draagt bij aan uitbreidingsflexibiliteit.</t>
  </si>
  <si>
    <t>Minimaal</t>
  </si>
  <si>
    <t>Vergelijkbare indicator Adaptief Vermogen 2.1</t>
  </si>
  <si>
    <t>Vergelijkbare score Indicator Adaptief Vermogen 2.1</t>
  </si>
  <si>
    <t>Toelichting vergelijkbare score Adaptief Vermogen 2.1</t>
  </si>
  <si>
    <t>Column grid spans</t>
  </si>
  <si>
    <t>Wider column spans will allow for more flexible floor layouts.</t>
  </si>
  <si>
    <t>Façade pattern</t>
  </si>
  <si>
    <t>Narrower bays will allow for more internal space configurations</t>
  </si>
  <si>
    <t>Afstand tussen vakken: 900 - 1350 mm, sommige vakken &lt; 900 mm</t>
  </si>
  <si>
    <t>1.3</t>
  </si>
  <si>
    <t>Internal wall system</t>
  </si>
  <si>
    <t>Non-loading bearing internal walls will allow for changes to be made more easily to floor layouts.</t>
  </si>
  <si>
    <t>Niet-verplaatsbare binnenwanden, meerdere functies</t>
  </si>
  <si>
    <t>1.4</t>
  </si>
  <si>
    <t>Unit size and access</t>
  </si>
  <si>
    <t>By ensuring that access/egress is possible for sub-divisions of the spaces, this will provide more sub-letting options.</t>
  </si>
  <si>
    <t>Gewogen gemiddelde eenheid/vloeroppervlak: &lt; 200 m²</t>
  </si>
  <si>
    <t>Ease of access to service ducts</t>
  </si>
  <si>
    <t>Access will be improved if services are not embedded in the building structure.</t>
  </si>
  <si>
    <t>Onder één bouwlaag (plafond)</t>
  </si>
  <si>
    <t>Ease of access to plant rooms</t>
  </si>
  <si>
    <t>Future changes of technical equipment will be facilitated if there is ease of access to plant rooms and equipment.</t>
  </si>
  <si>
    <t>Longitudinal ducts for service routes</t>
  </si>
  <si>
    <t>The inclusion of longitudinal ducts will provide flexibility in the location of service points.</t>
  </si>
  <si>
    <t>Higher ceilings for service routes</t>
  </si>
  <si>
    <t>The use of greater ceiling heights will provide more flexibility in the routing of services.</t>
  </si>
  <si>
    <t>Interne hoogte (vloeroppervlak tot plafondoppervlak): &gt; 4000 mm</t>
  </si>
  <si>
    <t>Services to subdivisions</t>
  </si>
  <si>
    <t>By ensuring that individual servicing for sanitary facilities is possible for subdivisions of the spaces, this will provide more sub-letting options.</t>
  </si>
  <si>
    <t>Gewogen gemiddelde eenheid/vloeroppervlak onderverdelingsgrootte die kan worden bediend: &lt; 200 m²</t>
  </si>
  <si>
    <t>Non-load bearing facades</t>
  </si>
  <si>
    <t>Non-load bearing facades will allow for changes to be made more easily to both internal layouts and external elements.  Note: Examples of obstacles include bearing interior walls, columns, elevator shafts
or installation ducts.</t>
  </si>
  <si>
    <t>Niet-dragende gevel zonder dragende obstakels</t>
  </si>
  <si>
    <t>Future-proofing of load bearing capacity</t>
  </si>
  <si>
    <t>The incorporation of redundant load bearing capacity will support potential future changes in the building’s façade and uses.</t>
  </si>
  <si>
    <t>Variabele capaciteit: 5,00 kN/m²</t>
  </si>
  <si>
    <t>Structural design to support future expansion</t>
  </si>
  <si>
    <t>Structural designs that have the vertical strength to support additional storeys will allow for future expansion of the floor area.</t>
  </si>
  <si>
    <t>Capaciteit om verdiepingen toe te voegen: 4 of meer verdiepingen</t>
  </si>
  <si>
    <t>LEVEL(S)</t>
  </si>
  <si>
    <t>Weging Adaptief Vermogen</t>
  </si>
  <si>
    <t>Weging LEVEL(S)</t>
  </si>
  <si>
    <t>Antwoord</t>
  </si>
  <si>
    <t>Punten</t>
  </si>
  <si>
    <t>1.1 score</t>
  </si>
  <si>
    <t>Mapping 1.1</t>
  </si>
  <si>
    <t>1.2 score</t>
  </si>
  <si>
    <t>1.3 score</t>
  </si>
  <si>
    <t>1.4 score</t>
  </si>
  <si>
    <t>2.1 score</t>
  </si>
  <si>
    <t>2.2 score</t>
  </si>
  <si>
    <t>Mapping 2.2</t>
  </si>
  <si>
    <t>2.3 score</t>
  </si>
  <si>
    <t>mapping 2.3</t>
  </si>
  <si>
    <t>2.4 score</t>
  </si>
  <si>
    <t>2.5 score</t>
  </si>
  <si>
    <t>3.1 score</t>
  </si>
  <si>
    <t>3.2 score</t>
  </si>
  <si>
    <t>3.3 score</t>
  </si>
  <si>
    <t>Kolomafstand: &lt; 5400 mm</t>
  </si>
  <si>
    <t>Afstand tussen vakken: 1350 tot &gt;1800 mm</t>
  </si>
  <si>
    <t>Gewogen gemiddelde eenheid/vloeroppervlak: &gt; 600 m²</t>
  </si>
  <si>
    <t>In de vloer ingebed</t>
  </si>
  <si>
    <t>Locatie van belangrijke leidingen: Ingebed in een kelderverdieping van het gebouw</t>
  </si>
  <si>
    <t>Aansluitnetwerk in 1 richting</t>
  </si>
  <si>
    <t>Interne hoogte (vloeroppervlak tot plafondoppervlak): &lt; 3000 mm</t>
  </si>
  <si>
    <t>Gewogen gemiddelde eenheid/vloeroppervlak onderverdelingsgrootte die kan worden bediend: &gt; 600 m²</t>
  </si>
  <si>
    <t>Dragende gevel met dragende obstakels</t>
  </si>
  <si>
    <t>Variabele capaciteit: 1,75 kN/m²</t>
  </si>
  <si>
    <t>Capaciteit om verdiepingen toe te voegen: 1 verdieping</t>
  </si>
  <si>
    <t>Kolomafstand: 5400 mm &lt; 8100 mm</t>
  </si>
  <si>
    <t>Afstand tussen vakken: 1350 - 1800 mm</t>
  </si>
  <si>
    <t>Niet-verplaatsbare binnenwanden, tijdelijke constructies</t>
  </si>
  <si>
    <t>Gewogen gemiddelde eenheid/vloeroppervlak: 400 - 600 m²</t>
  </si>
  <si>
    <t>Tussen 2 bouwlagen</t>
  </si>
  <si>
    <t>Locatie van belangrijke leidingen: Gelegen in een technische ruimte op het dak of in een toegankelijke patio</t>
  </si>
  <si>
    <t>Kabelgoot in 1 richting</t>
  </si>
  <si>
    <t>Interne hoogte (vloeroppervlak tot plafondoppervlak): 3000-3500 mm</t>
  </si>
  <si>
    <t>Gewogen gemiddelde eenheid/vloeroppervlak onderverdelingsgrootte die kan worden bediend: 400 - 600 m²</t>
  </si>
  <si>
    <t>Dragende gevel zonder dragende obstakels</t>
  </si>
  <si>
    <t>Variabele capaciteit: 2,50 kN/m²</t>
  </si>
  <si>
    <t>Capaciteit om verdiepingen toe te voegen: 2 verdiepingen</t>
  </si>
  <si>
    <t>Kolomafstand: &gt; 8100 mm</t>
  </si>
  <si>
    <t>Afstand tussen vakken: 1350 - 1800 mm, sommige vakken 900 - 1350 mm</t>
  </si>
  <si>
    <t>Verplaatsbare binnenwanden, vereist demontage</t>
  </si>
  <si>
    <t>Gewogen gemiddelde eenheid/vloeroppervlak: 200 - 400 m²</t>
  </si>
  <si>
    <t>Boven één bouwlaag (vloer)</t>
  </si>
  <si>
    <t>Locatie van belangrijke leidingen: Gelegen in een technische ruimte op de begane grond met eenvoudige externe toegang</t>
  </si>
  <si>
    <t>Aansluitnetwerk in 2 richtingen</t>
  </si>
  <si>
    <t>Interne hoogte (vloeroppervlak tot plafondoppervlak): 3500-4000 mm</t>
  </si>
  <si>
    <t>Gewogen gemiddelde eenheid/vloeroppervlak onderverdelingsgrootte die kan worden bediend: 200 - 400 m²</t>
  </si>
  <si>
    <t>Niet-dragende gevel met dragende obstakels</t>
  </si>
  <si>
    <t>Variabele capaciteit: 4,00 kN/m²</t>
  </si>
  <si>
    <t>Capaciteit om verdiepingen toe te voegen: 3 verdiepingen</t>
  </si>
  <si>
    <t>Kolomafstand: vrij overspanning</t>
  </si>
  <si>
    <t>Eenvoudig verplaatsbare binnenwanden, scheidingssysteem</t>
  </si>
  <si>
    <t>Locatie van belangrijke leidingen: Gelegen buiten het gebouw met volledige toegang</t>
  </si>
  <si>
    <t>Aansluitnetwerk in 2 richtingen 2 punten - Kabelgoot in 2 richtingen</t>
  </si>
  <si>
    <t>x</t>
  </si>
  <si>
    <t>BCI Gebouw - Methode Adaptief Vermogen 2.1</t>
  </si>
  <si>
    <t>Level(s) Indicator 2.3 Design for Adaptability and Renovation Calculation Tool</t>
  </si>
  <si>
    <t>https://www.dgbc.nl/publicaties/methode-adaptief-vermogen-gebouwen-versie-21-79</t>
  </si>
  <si>
    <t>https://susproc.jrc.ec.europa.eu/product-bureau//sites/default/files/2021-01/UM3_Indicator_2.3_v1.1_23pp.pdf</t>
  </si>
  <si>
    <r>
      <t>Voor meer informatie over Level(s) "</t>
    </r>
    <r>
      <rPr>
        <i/>
        <sz val="12"/>
        <color theme="0"/>
        <rFont val="Plus Jakarta Sans"/>
      </rPr>
      <t>Indicator Design for Adaptability and Renovation Calculation Tool</t>
    </r>
    <r>
      <rPr>
        <sz val="12"/>
        <color theme="0"/>
        <rFont val="Plus Jakarta Sans"/>
      </rPr>
      <t xml:space="preserve">", kunt u de link van de European Commission raadplegen     </t>
    </r>
  </si>
  <si>
    <r>
      <t>Voor meer informatie over "</t>
    </r>
    <r>
      <rPr>
        <i/>
        <sz val="12"/>
        <color theme="0"/>
        <rFont val="Plus Jakarta Sans"/>
      </rPr>
      <t>Methode Adaptief Vermogen 2.1",</t>
    </r>
    <r>
      <rPr>
        <sz val="12"/>
        <color theme="0"/>
        <rFont val="Plus Jakarta Sans"/>
      </rPr>
      <t xml:space="preserve"> kunt u de webpagina van de DGBC raadplegen.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</si>
</sst>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35">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Plus Jakarta Sans"/>
    </font>
    <font>
      <sz val="11"/>
      <color theme="1"/>
      <name val="Plus Jakarta Sans"/>
    </font>
    <font>
      <b/>
      <sz val="11"/>
      <color theme="0"/>
      <name val="Plus Jakarta Sans"/>
    </font>
    <font>
      <i/>
      <sz val="11"/>
      <color theme="1"/>
      <name val="Plus Jakarta Sans"/>
    </font>
    <font>
      <sz val="8"/>
      <name val="Aptos Narrow"/>
      <family val="2"/>
      <scheme val="minor"/>
    </font>
    <font>
      <b/>
      <sz val="11"/>
      <color theme="0"/>
      <name val="Aptos Narrow"/>
      <family val="2"/>
      <scheme val="minor"/>
    </font>
    <font>
      <b/>
      <sz val="12"/>
      <color theme="0"/>
      <name val="Plus Jakarta Sans ExtraBold"/>
    </font>
    <font>
      <b/>
      <sz val="10"/>
      <color theme="1"/>
      <name val="Plus Jakarta Sans"/>
    </font>
    <font>
      <sz val="12"/>
      <color theme="0"/>
      <name val="Plus Jakarta Sans"/>
    </font>
    <font>
      <b/>
      <sz val="12"/>
      <color theme="0"/>
      <name val="Plus Jakarta Sans"/>
    </font>
    <font>
      <b/>
      <sz val="12"/>
      <color theme="1"/>
      <name val="Plus Jakarta Sans"/>
    </font>
    <font>
      <b/>
      <sz val="14"/>
      <color theme="1"/>
      <name val="Plus Jakarta Sans"/>
    </font>
    <font>
      <i/>
      <sz val="14"/>
      <color theme="1"/>
      <name val="Plus Jakarta Sans"/>
    </font>
    <font>
      <sz val="14"/>
      <color theme="1"/>
      <name val="Plus Jakarta Sans"/>
    </font>
    <font>
      <sz val="12"/>
      <color theme="1"/>
      <name val="Plus Jakarta Sans"/>
    </font>
    <font>
      <i/>
      <sz val="12"/>
      <color theme="1"/>
      <name val="Plus Jakarta Sans"/>
    </font>
    <font>
      <b/>
      <sz val="19"/>
      <color theme="1"/>
      <name val="Plus Jakarta Sans"/>
    </font>
    <font>
      <b/>
      <sz val="19"/>
      <color theme="1"/>
      <name val="Plus Jakarta Sans ExtraBold"/>
    </font>
    <font>
      <u/>
      <sz val="11"/>
      <color theme="10"/>
      <name val="Aptos Narrow"/>
      <family val="2"/>
      <scheme val="minor"/>
    </font>
    <font>
      <b/>
      <sz val="14"/>
      <color theme="0"/>
      <name val="Plus Jakarta Sans"/>
    </font>
    <font>
      <b/>
      <sz val="14"/>
      <color theme="1"/>
      <name val="Plus jakarta"/>
    </font>
    <font>
      <i/>
      <sz val="14"/>
      <color theme="1"/>
      <name val="Plus jakarta"/>
    </font>
    <font>
      <sz val="12"/>
      <color theme="1"/>
      <name val="Plus jakarta"/>
    </font>
    <font>
      <b/>
      <sz val="12"/>
      <color theme="1"/>
      <name val="Plus jakarta"/>
    </font>
    <font>
      <i/>
      <sz val="12"/>
      <color theme="1"/>
      <name val="Plus jakarta"/>
    </font>
    <font>
      <i/>
      <sz val="12"/>
      <color theme="0"/>
      <name val="Plus Jakarta Sans"/>
    </font>
    <font>
      <b/>
      <sz val="14"/>
      <name val="Plus Jakarta Sans"/>
    </font>
    <font>
      <b/>
      <sz val="14"/>
      <color theme="0"/>
      <name val="Plus Jakarta Sans ExtraBold"/>
    </font>
    <font>
      <sz val="14"/>
      <color theme="0"/>
      <name val="Plus Jakarta Sans"/>
    </font>
    <font>
      <b/>
      <sz val="10"/>
      <color theme="0"/>
      <name val="Plus Jakarta Sans"/>
    </font>
    <font>
      <b/>
      <sz val="9"/>
      <color theme="0"/>
      <name val="Plus Jakarta Sans"/>
    </font>
    <font>
      <sz val="11"/>
      <color theme="0"/>
      <name val="Plus Jakarta Sans"/>
    </font>
  </fonts>
  <fills count="15">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7"/>
        <bgColor indexed="64"/>
      </patternFill>
    </fill>
    <fill>
      <patternFill patternType="solid">
        <fgColor theme="8"/>
        <bgColor indexed="64"/>
      </patternFill>
    </fill>
  </fills>
  <borders count="22">
    <border>
      <left/>
      <right/>
      <top/>
      <bottom/>
      <diagonal/>
    </border>
    <border>
      <left/>
      <right/>
      <top style="thin">
        <color theme="5"/>
      </top>
      <bottom style="thin">
        <color theme="5"/>
      </bottom>
      <diagonal/>
    </border>
    <border>
      <left/>
      <right/>
      <top/>
      <bottom style="thin">
        <color theme="5"/>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5"/>
      </top>
      <bottom style="thin">
        <color theme="4" tint="-0.249977111117893"/>
      </bottom>
      <diagonal/>
    </border>
    <border>
      <left/>
      <right/>
      <top/>
      <bottom style="thin">
        <color theme="4" tint="-0.249977111117893"/>
      </bottom>
      <diagonal/>
    </border>
    <border>
      <left style="thin">
        <color theme="4" tint="-0.249977111117893"/>
      </left>
      <right/>
      <top/>
      <bottom/>
      <diagonal/>
    </border>
    <border>
      <left style="thin">
        <color theme="4" tint="-0.249977111117893"/>
      </left>
      <right style="thin">
        <color theme="4" tint="-0.249977111117893"/>
      </right>
      <top style="thin">
        <color theme="5"/>
      </top>
      <bottom style="thin">
        <color theme="4" tint="-0.249977111117893"/>
      </bottom>
      <diagonal/>
    </border>
    <border>
      <left/>
      <right/>
      <top style="thin">
        <color theme="4" tint="-0.249977111117893"/>
      </top>
      <bottom/>
      <diagonal/>
    </border>
    <border>
      <left/>
      <right style="thin">
        <color theme="4" tint="-0.249977111117893"/>
      </right>
      <top style="thin">
        <color theme="5"/>
      </top>
      <bottom style="thin">
        <color theme="4" tint="-0.249977111117893"/>
      </bottom>
      <diagonal/>
    </border>
    <border>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style="thin">
        <color indexed="64"/>
      </left>
      <right/>
      <top style="thin">
        <color theme="4" tint="-0.249977111117893"/>
      </top>
      <bottom style="thin">
        <color theme="4" tint="-0.249977111117893"/>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cellStyleXfs>
  <cellXfs count="215">
    <xf numFmtId="0" fontId="0" fillId="0" borderId="0" xfId="0"/>
    <xf numFmtId="0" fontId="4"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2" fontId="4" fillId="0" borderId="0" xfId="1" applyNumberFormat="1" applyFont="1"/>
    <xf numFmtId="0" fontId="11" fillId="12" borderId="0" xfId="0" applyFont="1" applyFill="1" applyAlignment="1">
      <alignment horizontal="left" vertical="top"/>
    </xf>
    <xf numFmtId="0" fontId="12" fillId="12" borderId="0" xfId="0" applyFont="1" applyFill="1" applyAlignment="1">
      <alignment horizontal="left" vertical="top"/>
    </xf>
    <xf numFmtId="0" fontId="4" fillId="12" borderId="0" xfId="0" applyFont="1" applyFill="1"/>
    <xf numFmtId="0" fontId="4" fillId="12" borderId="0" xfId="0" applyFont="1" applyFill="1" applyAlignment="1">
      <alignment horizontal="left" vertical="top"/>
    </xf>
    <xf numFmtId="0" fontId="4" fillId="12" borderId="0" xfId="0" applyFont="1" applyFill="1" applyAlignment="1">
      <alignment horizontal="left" vertical="top" wrapText="1"/>
    </xf>
    <xf numFmtId="0" fontId="0" fillId="12" borderId="0" xfId="0" applyFill="1"/>
    <xf numFmtId="0" fontId="5" fillId="12" borderId="10" xfId="0" applyFont="1" applyFill="1" applyBorder="1" applyAlignment="1">
      <alignment horizontal="left"/>
    </xf>
    <xf numFmtId="0" fontId="5" fillId="12" borderId="10" xfId="0" applyFont="1" applyFill="1" applyBorder="1" applyAlignment="1">
      <alignment horizontal="left" wrapText="1"/>
    </xf>
    <xf numFmtId="0" fontId="5" fillId="12" borderId="0" xfId="0" applyFont="1" applyFill="1" applyAlignment="1">
      <alignment horizontal="left"/>
    </xf>
    <xf numFmtId="43" fontId="4" fillId="12" borderId="0" xfId="1" applyFont="1" applyFill="1"/>
    <xf numFmtId="0" fontId="3" fillId="12" borderId="0" xfId="0" applyFont="1" applyFill="1" applyAlignment="1">
      <alignment horizontal="left" vertical="top"/>
    </xf>
    <xf numFmtId="0" fontId="3" fillId="12" borderId="0" xfId="0" applyFont="1" applyFill="1" applyAlignment="1">
      <alignment horizontal="left" vertical="top" wrapText="1"/>
    </xf>
    <xf numFmtId="2" fontId="4" fillId="12" borderId="0" xfId="1" applyNumberFormat="1" applyFont="1" applyFill="1"/>
    <xf numFmtId="2" fontId="5" fillId="12" borderId="0" xfId="1" applyNumberFormat="1" applyFont="1" applyFill="1" applyBorder="1" applyAlignment="1"/>
    <xf numFmtId="0" fontId="4" fillId="12" borderId="0" xfId="0" applyFont="1" applyFill="1" applyAlignment="1">
      <alignment vertical="center" wrapText="1"/>
    </xf>
    <xf numFmtId="0" fontId="21" fillId="12" borderId="0" xfId="3" applyFill="1" applyBorder="1" applyAlignment="1">
      <alignment vertical="center" wrapText="1"/>
    </xf>
    <xf numFmtId="0" fontId="18" fillId="12" borderId="13" xfId="0" applyFont="1" applyFill="1" applyBorder="1" applyAlignment="1">
      <alignment horizontal="left"/>
    </xf>
    <xf numFmtId="0" fontId="17" fillId="12" borderId="0" xfId="0" applyFont="1" applyFill="1" applyAlignment="1">
      <alignment horizontal="left" vertical="top"/>
    </xf>
    <xf numFmtId="0" fontId="18" fillId="12" borderId="0" xfId="0" applyFont="1" applyFill="1" applyAlignment="1">
      <alignment horizontal="left" vertical="top"/>
    </xf>
    <xf numFmtId="0" fontId="11" fillId="3" borderId="18" xfId="0" applyFont="1" applyFill="1" applyBorder="1" applyAlignment="1">
      <alignment vertical="center" wrapText="1"/>
    </xf>
    <xf numFmtId="0" fontId="14" fillId="12" borderId="13" xfId="0" applyFont="1" applyFill="1" applyBorder="1" applyAlignment="1">
      <alignment horizontal="left"/>
    </xf>
    <xf numFmtId="0" fontId="14" fillId="12" borderId="13" xfId="0" applyFont="1" applyFill="1" applyBorder="1" applyAlignment="1">
      <alignment wrapText="1"/>
    </xf>
    <xf numFmtId="0" fontId="18" fillId="12" borderId="13" xfId="0" applyFont="1" applyFill="1" applyBorder="1" applyAlignment="1">
      <alignment horizontal="left" wrapText="1"/>
    </xf>
    <xf numFmtId="0" fontId="17" fillId="12" borderId="13" xfId="0" applyFont="1" applyFill="1" applyBorder="1" applyAlignment="1">
      <alignment horizontal="left"/>
    </xf>
    <xf numFmtId="0" fontId="17" fillId="12" borderId="13" xfId="0" applyFont="1" applyFill="1" applyBorder="1" applyAlignment="1">
      <alignment horizontal="left" wrapText="1"/>
    </xf>
    <xf numFmtId="0" fontId="13" fillId="12" borderId="13" xfId="0" applyFont="1" applyFill="1" applyBorder="1" applyAlignment="1">
      <alignment horizontal="left" wrapText="1"/>
    </xf>
    <xf numFmtId="2" fontId="10" fillId="12" borderId="13" xfId="1" applyNumberFormat="1" applyFont="1" applyFill="1" applyBorder="1" applyAlignment="1"/>
    <xf numFmtId="0" fontId="4" fillId="2" borderId="18" xfId="0" applyFont="1" applyFill="1" applyBorder="1" applyAlignment="1">
      <alignment horizontal="left" vertical="top"/>
    </xf>
    <xf numFmtId="0" fontId="22" fillId="2" borderId="20" xfId="0" applyFont="1" applyFill="1" applyBorder="1" applyAlignment="1">
      <alignment horizontal="left" wrapText="1"/>
    </xf>
    <xf numFmtId="0" fontId="6" fillId="2" borderId="20" xfId="0" applyFont="1" applyFill="1" applyBorder="1" applyAlignment="1">
      <alignment horizontal="left" vertical="top"/>
    </xf>
    <xf numFmtId="0" fontId="4" fillId="2" borderId="20" xfId="0" applyFont="1" applyFill="1" applyBorder="1" applyAlignment="1">
      <alignment horizontal="left" vertical="top"/>
    </xf>
    <xf numFmtId="0" fontId="3" fillId="2" borderId="20" xfId="0" applyFont="1" applyFill="1" applyBorder="1" applyAlignment="1">
      <alignment horizontal="left" vertical="top"/>
    </xf>
    <xf numFmtId="0" fontId="3" fillId="2" borderId="20" xfId="0" applyFont="1" applyFill="1" applyBorder="1" applyAlignment="1">
      <alignment horizontal="left" vertical="top" wrapText="1"/>
    </xf>
    <xf numFmtId="0" fontId="4" fillId="2" borderId="19" xfId="0" applyFont="1" applyFill="1" applyBorder="1" applyAlignment="1">
      <alignment horizontal="left" vertical="top"/>
    </xf>
    <xf numFmtId="2" fontId="29" fillId="6" borderId="17" xfId="1" applyNumberFormat="1" applyFont="1" applyFill="1" applyBorder="1"/>
    <xf numFmtId="0" fontId="6" fillId="12" borderId="0" xfId="0" applyFont="1" applyFill="1" applyAlignment="1">
      <alignment horizontal="left" vertical="top"/>
    </xf>
    <xf numFmtId="0" fontId="16" fillId="2" borderId="18" xfId="0" applyFont="1" applyFill="1" applyBorder="1" applyAlignment="1">
      <alignment horizontal="left" vertical="top"/>
    </xf>
    <xf numFmtId="0" fontId="21" fillId="12" borderId="19" xfId="3" applyFill="1" applyBorder="1" applyAlignment="1">
      <alignment vertical="center" wrapText="1"/>
    </xf>
    <xf numFmtId="0" fontId="0" fillId="0" borderId="0" xfId="0" applyAlignment="1">
      <alignment wrapText="1"/>
    </xf>
    <xf numFmtId="0" fontId="0" fillId="12" borderId="0" xfId="0" applyFill="1" applyAlignment="1">
      <alignment wrapText="1"/>
    </xf>
    <xf numFmtId="0" fontId="31" fillId="3" borderId="0" xfId="0" applyFont="1" applyFill="1" applyAlignment="1">
      <alignment horizontal="left" vertical="top"/>
    </xf>
    <xf numFmtId="0" fontId="16" fillId="3" borderId="0" xfId="0" applyFont="1" applyFill="1" applyAlignment="1">
      <alignment horizontal="left" vertical="top" wrapText="1"/>
    </xf>
    <xf numFmtId="0" fontId="4" fillId="12" borderId="13" xfId="0" applyFont="1" applyFill="1" applyBorder="1"/>
    <xf numFmtId="0" fontId="4" fillId="0" borderId="13" xfId="0" applyFont="1" applyBorder="1"/>
    <xf numFmtId="0" fontId="16" fillId="11" borderId="3" xfId="0" applyFont="1" applyFill="1" applyBorder="1" applyAlignment="1">
      <alignment horizontal="left" vertical="top"/>
    </xf>
    <xf numFmtId="0" fontId="0" fillId="0" borderId="0" xfId="0" applyProtection="1">
      <protection locked="0"/>
    </xf>
    <xf numFmtId="0" fontId="8" fillId="14" borderId="0" xfId="0" applyFont="1" applyFill="1" applyAlignment="1">
      <alignment horizontal="left"/>
    </xf>
    <xf numFmtId="2" fontId="8" fillId="14" borderId="0" xfId="0" applyNumberFormat="1" applyFont="1" applyFill="1" applyAlignment="1">
      <alignment horizontal="left"/>
    </xf>
    <xf numFmtId="2" fontId="2" fillId="0" borderId="0" xfId="0" applyNumberFormat="1" applyFont="1"/>
    <xf numFmtId="0" fontId="8" fillId="3" borderId="0" xfId="0" applyFont="1" applyFill="1"/>
    <xf numFmtId="0" fontId="2" fillId="0" borderId="0" xfId="0" applyFont="1"/>
    <xf numFmtId="0" fontId="8" fillId="2" borderId="0" xfId="0" applyFont="1" applyFill="1"/>
    <xf numFmtId="0" fontId="0" fillId="8" borderId="0" xfId="0" applyFill="1" applyAlignment="1">
      <alignment horizontal="left"/>
    </xf>
    <xf numFmtId="0" fontId="0" fillId="12" borderId="10" xfId="0" applyFill="1" applyBorder="1" applyAlignment="1">
      <alignment horizontal="left"/>
    </xf>
    <xf numFmtId="10" fontId="0" fillId="12" borderId="10" xfId="2" applyNumberFormat="1" applyFont="1" applyFill="1" applyBorder="1" applyAlignment="1" applyProtection="1">
      <alignment horizontal="left"/>
    </xf>
    <xf numFmtId="43" fontId="0" fillId="12" borderId="10" xfId="1" applyFont="1" applyFill="1" applyBorder="1" applyAlignment="1" applyProtection="1">
      <alignment horizontal="left"/>
    </xf>
    <xf numFmtId="43" fontId="0" fillId="0" borderId="0" xfId="1" applyFont="1" applyProtection="1"/>
    <xf numFmtId="0" fontId="0" fillId="6" borderId="2" xfId="0" applyFill="1" applyBorder="1"/>
    <xf numFmtId="0" fontId="0" fillId="12" borderId="2" xfId="0" applyFill="1" applyBorder="1"/>
    <xf numFmtId="0" fontId="0" fillId="6" borderId="10" xfId="0" applyFill="1" applyBorder="1"/>
    <xf numFmtId="0" fontId="0" fillId="12" borderId="10" xfId="0" applyFill="1" applyBorder="1"/>
    <xf numFmtId="0" fontId="0" fillId="12" borderId="7" xfId="0" applyFill="1" applyBorder="1" applyAlignment="1">
      <alignment horizontal="left"/>
    </xf>
    <xf numFmtId="10" fontId="0" fillId="12" borderId="7" xfId="2" applyNumberFormat="1" applyFont="1" applyFill="1" applyBorder="1" applyAlignment="1" applyProtection="1">
      <alignment horizontal="left"/>
    </xf>
    <xf numFmtId="43" fontId="0" fillId="12" borderId="7" xfId="1" applyFont="1" applyFill="1" applyBorder="1" applyAlignment="1" applyProtection="1">
      <alignment horizontal="left"/>
    </xf>
    <xf numFmtId="0" fontId="0" fillId="6" borderId="1" xfId="0" applyFill="1" applyBorder="1"/>
    <xf numFmtId="0" fontId="0" fillId="12" borderId="1" xfId="0" applyFill="1" applyBorder="1"/>
    <xf numFmtId="0" fontId="0" fillId="6" borderId="7" xfId="0" applyFill="1" applyBorder="1"/>
    <xf numFmtId="0" fontId="0" fillId="12" borderId="7" xfId="0" applyFill="1" applyBorder="1"/>
    <xf numFmtId="0" fontId="0" fillId="0" borderId="2" xfId="0" applyBorder="1"/>
    <xf numFmtId="0" fontId="0" fillId="12" borderId="0" xfId="0" applyFill="1" applyAlignment="1">
      <alignment horizontal="left"/>
    </xf>
    <xf numFmtId="10" fontId="0" fillId="12" borderId="0" xfId="2" applyNumberFormat="1" applyFont="1" applyFill="1" applyAlignment="1" applyProtection="1">
      <alignment horizontal="left"/>
    </xf>
    <xf numFmtId="43" fontId="0" fillId="12" borderId="0" xfId="1" applyFont="1" applyFill="1" applyAlignment="1" applyProtection="1">
      <alignment horizontal="left"/>
    </xf>
    <xf numFmtId="2" fontId="0" fillId="12" borderId="0" xfId="0" applyNumberFormat="1" applyFill="1" applyAlignment="1">
      <alignment horizontal="left"/>
    </xf>
    <xf numFmtId="2" fontId="0" fillId="0" borderId="0" xfId="0" applyNumberFormat="1"/>
    <xf numFmtId="0" fontId="14" fillId="3" borderId="0" xfId="0" applyFont="1" applyFill="1" applyAlignment="1">
      <alignment vertical="top"/>
    </xf>
    <xf numFmtId="0" fontId="31" fillId="3" borderId="0" xfId="0" applyFont="1" applyFill="1" applyAlignment="1">
      <alignment vertical="top" wrapText="1"/>
    </xf>
    <xf numFmtId="0" fontId="22" fillId="3" borderId="0" xfId="0" applyFont="1" applyFill="1" applyAlignment="1">
      <alignment vertical="top" wrapText="1"/>
    </xf>
    <xf numFmtId="164" fontId="31" fillId="3" borderId="0" xfId="2" applyNumberFormat="1" applyFont="1" applyFill="1" applyAlignment="1">
      <alignment vertical="top"/>
    </xf>
    <xf numFmtId="0" fontId="12" fillId="12" borderId="0" xfId="0" applyFont="1" applyFill="1" applyAlignment="1">
      <alignment horizontal="left" vertical="top" wrapText="1"/>
    </xf>
    <xf numFmtId="0" fontId="12" fillId="12" borderId="0" xfId="0" applyFont="1" applyFill="1" applyAlignment="1">
      <alignment vertical="top" wrapText="1"/>
    </xf>
    <xf numFmtId="0" fontId="11" fillId="12" borderId="0" xfId="0" applyFont="1" applyFill="1" applyAlignment="1">
      <alignment vertical="top" wrapText="1"/>
    </xf>
    <xf numFmtId="164" fontId="11" fillId="12" borderId="0" xfId="2" applyNumberFormat="1" applyFont="1" applyFill="1" applyAlignment="1">
      <alignment vertical="top"/>
    </xf>
    <xf numFmtId="0" fontId="30" fillId="11" borderId="21" xfId="0" applyFont="1" applyFill="1" applyBorder="1" applyAlignment="1">
      <alignment horizontal="left" vertical="top"/>
    </xf>
    <xf numFmtId="0" fontId="30" fillId="11" borderId="3" xfId="0" applyFont="1" applyFill="1" applyBorder="1" applyAlignment="1">
      <alignment horizontal="left" vertical="top" wrapText="1"/>
    </xf>
    <xf numFmtId="0" fontId="30" fillId="11" borderId="7" xfId="0" applyFont="1" applyFill="1" applyBorder="1" applyAlignment="1">
      <alignment horizontal="left" vertical="top"/>
    </xf>
    <xf numFmtId="0" fontId="30" fillId="11" borderId="7" xfId="0" applyFont="1" applyFill="1" applyBorder="1" applyAlignment="1">
      <alignment vertical="top"/>
    </xf>
    <xf numFmtId="0" fontId="30" fillId="11" borderId="7" xfId="0" applyFont="1" applyFill="1" applyBorder="1" applyAlignment="1">
      <alignment vertical="top" wrapText="1"/>
    </xf>
    <xf numFmtId="0" fontId="30" fillId="11" borderId="8" xfId="0" applyFont="1" applyFill="1" applyBorder="1" applyAlignment="1">
      <alignment horizontal="left" vertical="top"/>
    </xf>
    <xf numFmtId="164" fontId="30" fillId="11" borderId="3" xfId="2" applyNumberFormat="1" applyFont="1" applyFill="1" applyBorder="1" applyAlignment="1">
      <alignment vertical="top"/>
    </xf>
    <xf numFmtId="0" fontId="9" fillId="12" borderId="0" xfId="0" applyFont="1" applyFill="1" applyAlignment="1">
      <alignment horizontal="left" vertical="top"/>
    </xf>
    <xf numFmtId="0" fontId="9" fillId="12" borderId="2" xfId="0" applyFont="1" applyFill="1" applyBorder="1" applyAlignment="1">
      <alignment horizontal="left" vertical="top" wrapText="1"/>
    </xf>
    <xf numFmtId="0" fontId="9" fillId="12" borderId="2" xfId="0" applyFont="1" applyFill="1" applyBorder="1" applyAlignment="1">
      <alignment horizontal="left" vertical="top"/>
    </xf>
    <xf numFmtId="0" fontId="9" fillId="12" borderId="2" xfId="0" applyFont="1" applyFill="1" applyBorder="1" applyAlignment="1">
      <alignment vertical="top"/>
    </xf>
    <xf numFmtId="0" fontId="9" fillId="12" borderId="2" xfId="0" applyFont="1" applyFill="1" applyBorder="1" applyAlignment="1">
      <alignment vertical="top" wrapText="1"/>
    </xf>
    <xf numFmtId="164" fontId="9" fillId="12" borderId="2" xfId="2" applyNumberFormat="1" applyFont="1" applyFill="1" applyBorder="1" applyAlignment="1">
      <alignment vertical="top"/>
    </xf>
    <xf numFmtId="0" fontId="14" fillId="13" borderId="8" xfId="0" applyFont="1" applyFill="1" applyBorder="1" applyAlignment="1">
      <alignment horizontal="left" vertical="top"/>
    </xf>
    <xf numFmtId="0" fontId="14" fillId="10" borderId="14" xfId="0" applyFont="1" applyFill="1" applyBorder="1" applyAlignment="1">
      <alignment horizontal="left" vertical="top" wrapText="1"/>
    </xf>
    <xf numFmtId="0" fontId="15" fillId="12" borderId="9" xfId="0" applyFont="1" applyFill="1" applyBorder="1" applyAlignment="1">
      <alignment horizontal="left" vertical="top" wrapText="1"/>
    </xf>
    <xf numFmtId="0" fontId="17" fillId="12" borderId="9" xfId="0" applyFont="1" applyFill="1" applyBorder="1" applyAlignment="1">
      <alignment horizontal="left" vertical="top"/>
    </xf>
    <xf numFmtId="0" fontId="13" fillId="0" borderId="9" xfId="0" applyFont="1" applyBorder="1" applyAlignment="1" applyProtection="1">
      <alignment vertical="top"/>
      <protection locked="0"/>
    </xf>
    <xf numFmtId="0" fontId="18" fillId="4" borderId="9" xfId="0" applyFont="1" applyFill="1" applyBorder="1" applyAlignment="1">
      <alignment horizontal="left" vertical="top" wrapText="1"/>
    </xf>
    <xf numFmtId="0" fontId="18" fillId="5" borderId="9" xfId="0" applyFont="1" applyFill="1" applyBorder="1" applyAlignment="1">
      <alignment horizontal="left" vertical="top" wrapText="1"/>
    </xf>
    <xf numFmtId="0" fontId="18" fillId="6" borderId="9" xfId="0" applyFont="1" applyFill="1" applyBorder="1" applyAlignment="1">
      <alignment horizontal="left" vertical="top" wrapText="1"/>
    </xf>
    <xf numFmtId="0" fontId="18" fillId="7" borderId="9" xfId="0" applyFont="1" applyFill="1" applyBorder="1" applyAlignment="1">
      <alignment horizontal="left" vertical="top" wrapText="1"/>
    </xf>
    <xf numFmtId="0" fontId="18" fillId="12" borderId="9" xfId="0" applyFont="1" applyFill="1" applyBorder="1" applyAlignment="1" applyProtection="1">
      <alignment horizontal="left" vertical="top"/>
      <protection locked="0"/>
    </xf>
    <xf numFmtId="164" fontId="3" fillId="6" borderId="12" xfId="2" applyNumberFormat="1" applyFont="1" applyFill="1" applyBorder="1" applyAlignment="1">
      <alignment vertical="top"/>
    </xf>
    <xf numFmtId="0" fontId="14" fillId="10" borderId="8" xfId="0" applyFont="1" applyFill="1" applyBorder="1" applyAlignment="1">
      <alignment horizontal="left" vertical="top" wrapText="1"/>
    </xf>
    <xf numFmtId="0" fontId="15" fillId="12" borderId="7" xfId="0" applyFont="1" applyFill="1" applyBorder="1" applyAlignment="1">
      <alignment horizontal="left" vertical="top" wrapText="1"/>
    </xf>
    <xf numFmtId="0" fontId="17" fillId="12" borderId="7" xfId="0" applyFont="1" applyFill="1" applyBorder="1" applyAlignment="1">
      <alignment horizontal="left" vertical="top"/>
    </xf>
    <xf numFmtId="0" fontId="13" fillId="0" borderId="7" xfId="0" applyFont="1" applyBorder="1" applyAlignment="1" applyProtection="1">
      <alignment vertical="top"/>
      <protection locked="0"/>
    </xf>
    <xf numFmtId="0" fontId="18" fillId="4" borderId="7" xfId="0" applyFont="1" applyFill="1" applyBorder="1" applyAlignment="1">
      <alignment horizontal="left" vertical="top" wrapText="1"/>
    </xf>
    <xf numFmtId="0" fontId="18" fillId="5" borderId="7" xfId="0" applyFont="1" applyFill="1" applyBorder="1" applyAlignment="1">
      <alignment horizontal="left" vertical="top" wrapText="1"/>
    </xf>
    <xf numFmtId="0" fontId="18" fillId="6" borderId="7" xfId="0" applyFont="1" applyFill="1" applyBorder="1" applyAlignment="1">
      <alignment horizontal="left" vertical="top" wrapText="1"/>
    </xf>
    <xf numFmtId="0" fontId="18" fillId="7" borderId="7" xfId="0" applyFont="1" applyFill="1" applyBorder="1" applyAlignment="1">
      <alignment horizontal="left" vertical="top" wrapText="1"/>
    </xf>
    <xf numFmtId="0" fontId="18" fillId="12" borderId="7" xfId="0" applyFont="1" applyFill="1" applyBorder="1" applyAlignment="1" applyProtection="1">
      <alignment horizontal="left" vertical="top"/>
      <protection locked="0"/>
    </xf>
    <xf numFmtId="164" fontId="3" fillId="6" borderId="3" xfId="2" applyNumberFormat="1" applyFont="1" applyFill="1" applyBorder="1" applyAlignment="1">
      <alignment vertical="top"/>
    </xf>
    <xf numFmtId="0" fontId="10" fillId="12" borderId="0" xfId="0" applyFont="1" applyFill="1" applyAlignment="1">
      <alignment horizontal="left" vertical="top"/>
    </xf>
    <xf numFmtId="0" fontId="10" fillId="12" borderId="0" xfId="0" applyFont="1" applyFill="1" applyAlignment="1">
      <alignment horizontal="left" vertical="top" wrapText="1"/>
    </xf>
    <xf numFmtId="0" fontId="6" fillId="12" borderId="0" xfId="0" applyFont="1" applyFill="1" applyAlignment="1">
      <alignment horizontal="left" vertical="top" wrapText="1"/>
    </xf>
    <xf numFmtId="0" fontId="3" fillId="0" borderId="0" xfId="0" applyFont="1" applyAlignment="1">
      <alignment vertical="top"/>
    </xf>
    <xf numFmtId="0" fontId="6" fillId="4" borderId="0" xfId="0" applyFont="1" applyFill="1" applyAlignment="1">
      <alignment horizontal="left" vertical="top" wrapText="1"/>
    </xf>
    <xf numFmtId="0" fontId="6" fillId="5" borderId="0" xfId="0" applyFont="1" applyFill="1" applyAlignment="1">
      <alignment horizontal="left" vertical="top" wrapText="1"/>
    </xf>
    <xf numFmtId="0" fontId="6" fillId="6" borderId="0" xfId="0" applyFont="1" applyFill="1" applyAlignment="1">
      <alignment horizontal="left" vertical="top" wrapText="1"/>
    </xf>
    <xf numFmtId="0" fontId="6" fillId="7" borderId="0" xfId="0" applyFont="1" applyFill="1" applyAlignment="1">
      <alignment horizontal="left" vertical="top" wrapText="1"/>
    </xf>
    <xf numFmtId="164" fontId="3" fillId="12" borderId="0" xfId="2" applyNumberFormat="1" applyFont="1" applyFill="1" applyBorder="1" applyAlignment="1">
      <alignment vertical="top"/>
    </xf>
    <xf numFmtId="0" fontId="22" fillId="2" borderId="20" xfId="0" applyFont="1" applyFill="1" applyBorder="1" applyAlignment="1">
      <alignment horizontal="left" vertical="top" wrapText="1"/>
    </xf>
    <xf numFmtId="0" fontId="3" fillId="2" borderId="20" xfId="0" applyFont="1" applyFill="1" applyBorder="1" applyAlignment="1">
      <alignment vertical="top"/>
    </xf>
    <xf numFmtId="0" fontId="6" fillId="2" borderId="20" xfId="0" applyFont="1" applyFill="1" applyBorder="1" applyAlignment="1">
      <alignment vertical="top" wrapText="1"/>
    </xf>
    <xf numFmtId="164" fontId="29" fillId="6" borderId="17" xfId="2" applyNumberFormat="1" applyFont="1" applyFill="1" applyBorder="1" applyAlignment="1">
      <alignment vertical="top"/>
    </xf>
    <xf numFmtId="0" fontId="5" fillId="12" borderId="0" xfId="0" applyFont="1" applyFill="1" applyAlignment="1">
      <alignment horizontal="left" vertical="top" wrapText="1"/>
    </xf>
    <xf numFmtId="0" fontId="3" fillId="12" borderId="0" xfId="0" applyFont="1" applyFill="1" applyAlignment="1">
      <alignment vertical="top"/>
    </xf>
    <xf numFmtId="0" fontId="6" fillId="12" borderId="0" xfId="0" applyFont="1" applyFill="1" applyAlignment="1">
      <alignment vertical="top" wrapText="1"/>
    </xf>
    <xf numFmtId="164" fontId="5" fillId="12" borderId="0" xfId="2" applyNumberFormat="1" applyFont="1" applyFill="1" applyBorder="1" applyAlignment="1">
      <alignment vertical="top"/>
    </xf>
    <xf numFmtId="0" fontId="22" fillId="11" borderId="3" xfId="0" applyFont="1" applyFill="1" applyBorder="1" applyAlignment="1">
      <alignment horizontal="left" vertical="top" wrapText="1"/>
    </xf>
    <xf numFmtId="164" fontId="16" fillId="11" borderId="7" xfId="2" applyNumberFormat="1" applyFont="1" applyFill="1" applyBorder="1" applyAlignment="1">
      <alignment vertical="top"/>
    </xf>
    <xf numFmtId="0" fontId="13" fillId="12" borderId="0" xfId="0" applyFont="1" applyFill="1" applyAlignment="1">
      <alignment vertical="top"/>
    </xf>
    <xf numFmtId="0" fontId="18" fillId="12" borderId="0" xfId="0" applyFont="1" applyFill="1" applyAlignment="1">
      <alignment vertical="top" wrapText="1"/>
    </xf>
    <xf numFmtId="164" fontId="17" fillId="12" borderId="0" xfId="2" applyNumberFormat="1" applyFont="1" applyFill="1" applyAlignment="1">
      <alignment vertical="top"/>
    </xf>
    <xf numFmtId="0" fontId="23" fillId="13" borderId="8" xfId="0" applyFont="1" applyFill="1" applyBorder="1" applyAlignment="1">
      <alignment horizontal="left" vertical="top"/>
    </xf>
    <xf numFmtId="0" fontId="23" fillId="10" borderId="3" xfId="0" applyFont="1" applyFill="1" applyBorder="1" applyAlignment="1">
      <alignment horizontal="left" vertical="top" wrapText="1"/>
    </xf>
    <xf numFmtId="0" fontId="24" fillId="0" borderId="7" xfId="0" applyFont="1" applyBorder="1" applyAlignment="1">
      <alignment horizontal="left" vertical="top" wrapText="1"/>
    </xf>
    <xf numFmtId="0" fontId="25" fillId="0" borderId="7" xfId="0" applyFont="1" applyBorder="1" applyAlignment="1">
      <alignment horizontal="left" vertical="top"/>
    </xf>
    <xf numFmtId="0" fontId="26" fillId="0" borderId="7" xfId="0" applyFont="1" applyBorder="1" applyAlignment="1" applyProtection="1">
      <alignment vertical="top"/>
      <protection locked="0"/>
    </xf>
    <xf numFmtId="0" fontId="27" fillId="4" borderId="7" xfId="0" applyFont="1" applyFill="1" applyBorder="1" applyAlignment="1">
      <alignment horizontal="left" vertical="top" wrapText="1"/>
    </xf>
    <xf numFmtId="0" fontId="27" fillId="5" borderId="7" xfId="0" applyFont="1" applyFill="1" applyBorder="1" applyAlignment="1">
      <alignment horizontal="left" vertical="top" wrapText="1"/>
    </xf>
    <xf numFmtId="0" fontId="27" fillId="6" borderId="7" xfId="0" applyFont="1" applyFill="1" applyBorder="1" applyAlignment="1">
      <alignment horizontal="left" vertical="top" wrapText="1"/>
    </xf>
    <xf numFmtId="0" fontId="27" fillId="7" borderId="7" xfId="0" applyFont="1" applyFill="1" applyBorder="1" applyAlignment="1">
      <alignment horizontal="left" vertical="top" wrapText="1"/>
    </xf>
    <xf numFmtId="164" fontId="25" fillId="6" borderId="3" xfId="2" applyNumberFormat="1" applyFont="1" applyFill="1" applyBorder="1" applyAlignment="1">
      <alignment vertical="top"/>
    </xf>
    <xf numFmtId="0" fontId="23" fillId="12" borderId="0" xfId="0" applyFont="1" applyFill="1" applyAlignment="1">
      <alignment horizontal="left" vertical="top"/>
    </xf>
    <xf numFmtId="0" fontId="23" fillId="12" borderId="0" xfId="0" applyFont="1" applyFill="1" applyAlignment="1">
      <alignment horizontal="left" vertical="top" wrapText="1"/>
    </xf>
    <xf numFmtId="0" fontId="24" fillId="12" borderId="0" xfId="0" applyFont="1" applyFill="1" applyAlignment="1">
      <alignment horizontal="left" vertical="top" wrapText="1"/>
    </xf>
    <xf numFmtId="0" fontId="25" fillId="12" borderId="0" xfId="0" applyFont="1" applyFill="1" applyAlignment="1">
      <alignment horizontal="left" vertical="top"/>
    </xf>
    <xf numFmtId="0" fontId="26" fillId="12" borderId="0" xfId="0" applyFont="1" applyFill="1" applyAlignment="1">
      <alignment vertical="top"/>
    </xf>
    <xf numFmtId="0" fontId="27" fillId="12" borderId="0" xfId="0" applyFont="1" applyFill="1" applyAlignment="1">
      <alignment horizontal="left" vertical="top" wrapText="1"/>
    </xf>
    <xf numFmtId="164" fontId="25" fillId="12" borderId="0" xfId="2" applyNumberFormat="1" applyFont="1" applyFill="1" applyBorder="1" applyAlignment="1">
      <alignment vertical="top"/>
    </xf>
    <xf numFmtId="0" fontId="17" fillId="11" borderId="3" xfId="0" applyFont="1" applyFill="1" applyBorder="1" applyAlignment="1">
      <alignment horizontal="left" vertical="top"/>
    </xf>
    <xf numFmtId="0" fontId="12" fillId="11" borderId="3" xfId="0" applyFont="1" applyFill="1" applyBorder="1" applyAlignment="1">
      <alignment horizontal="left" vertical="top" wrapText="1"/>
    </xf>
    <xf numFmtId="164" fontId="17" fillId="11" borderId="3" xfId="2" applyNumberFormat="1" applyFont="1" applyFill="1" applyBorder="1" applyAlignment="1">
      <alignment vertical="top"/>
    </xf>
    <xf numFmtId="164" fontId="4" fillId="12" borderId="5" xfId="2" applyNumberFormat="1" applyFont="1" applyFill="1" applyBorder="1" applyAlignment="1">
      <alignment vertical="top"/>
    </xf>
    <xf numFmtId="0" fontId="14" fillId="10" borderId="3" xfId="0" applyFont="1" applyFill="1" applyBorder="1" applyAlignment="1">
      <alignment horizontal="left" vertical="top" wrapText="1"/>
    </xf>
    <xf numFmtId="0" fontId="6" fillId="0" borderId="7" xfId="0" applyFont="1" applyBorder="1" applyAlignment="1">
      <alignment horizontal="left" vertical="top" wrapText="1"/>
    </xf>
    <xf numFmtId="0" fontId="3" fillId="0" borderId="7" xfId="0" applyFont="1" applyBorder="1" applyAlignment="1" applyProtection="1">
      <alignment vertical="top"/>
      <protection locked="0"/>
    </xf>
    <xf numFmtId="0" fontId="6" fillId="4" borderId="7" xfId="0" applyFont="1" applyFill="1" applyBorder="1" applyAlignment="1">
      <alignment horizontal="left" vertical="top" wrapText="1"/>
    </xf>
    <xf numFmtId="0" fontId="6" fillId="5" borderId="7" xfId="0" applyFont="1" applyFill="1" applyBorder="1" applyAlignment="1">
      <alignment horizontal="left" vertical="top" wrapText="1"/>
    </xf>
    <xf numFmtId="0" fontId="6" fillId="6" borderId="7" xfId="0" applyFont="1" applyFill="1" applyBorder="1" applyAlignment="1">
      <alignment horizontal="left" vertical="top" wrapText="1"/>
    </xf>
    <xf numFmtId="0" fontId="6" fillId="7" borderId="7" xfId="0" applyFont="1" applyFill="1" applyBorder="1" applyAlignment="1">
      <alignment horizontal="left" vertical="top" wrapText="1"/>
    </xf>
    <xf numFmtId="164" fontId="4" fillId="6" borderId="3" xfId="2" applyNumberFormat="1" applyFont="1" applyFill="1" applyBorder="1" applyAlignment="1">
      <alignment vertical="top"/>
    </xf>
    <xf numFmtId="0" fontId="6" fillId="12" borderId="7" xfId="0" applyFont="1" applyFill="1" applyBorder="1" applyAlignment="1">
      <alignment horizontal="left" vertical="top" wrapText="1"/>
    </xf>
    <xf numFmtId="0" fontId="3" fillId="12" borderId="0" xfId="0" applyFont="1" applyFill="1" applyAlignment="1" applyProtection="1">
      <alignment vertical="top"/>
      <protection locked="0"/>
    </xf>
    <xf numFmtId="0" fontId="14" fillId="10" borderId="5" xfId="0" applyFont="1" applyFill="1" applyBorder="1" applyAlignment="1">
      <alignment horizontal="left" vertical="top" wrapText="1"/>
    </xf>
    <xf numFmtId="0" fontId="6" fillId="0" borderId="10" xfId="0" applyFont="1" applyBorder="1" applyAlignment="1">
      <alignment horizontal="left" vertical="top" wrapText="1"/>
    </xf>
    <xf numFmtId="0" fontId="3" fillId="0" borderId="10" xfId="0" applyFont="1" applyBorder="1" applyAlignment="1" applyProtection="1">
      <alignment vertical="top"/>
      <protection locked="0"/>
    </xf>
    <xf numFmtId="0" fontId="6" fillId="4" borderId="10" xfId="0" applyFont="1" applyFill="1" applyBorder="1" applyAlignment="1">
      <alignment horizontal="left" vertical="top" wrapText="1"/>
    </xf>
    <xf numFmtId="0" fontId="6" fillId="5" borderId="10" xfId="0" applyFont="1" applyFill="1" applyBorder="1" applyAlignment="1">
      <alignment horizontal="left" vertical="top" wrapText="1"/>
    </xf>
    <xf numFmtId="0" fontId="6" fillId="6" borderId="10" xfId="0" applyFont="1" applyFill="1" applyBorder="1" applyAlignment="1">
      <alignment horizontal="left" vertical="top" wrapText="1"/>
    </xf>
    <xf numFmtId="0" fontId="6" fillId="7" borderId="10" xfId="0" applyFont="1" applyFill="1" applyBorder="1" applyAlignment="1">
      <alignment horizontal="left" vertical="top" wrapText="1"/>
    </xf>
    <xf numFmtId="0" fontId="6" fillId="0" borderId="0" xfId="0" applyFont="1" applyAlignment="1">
      <alignment vertical="top" wrapText="1"/>
    </xf>
    <xf numFmtId="164" fontId="4" fillId="0" borderId="0" xfId="2" applyNumberFormat="1" applyFont="1" applyAlignment="1">
      <alignment vertical="top"/>
    </xf>
    <xf numFmtId="0" fontId="14" fillId="10" borderId="6" xfId="0" applyFont="1" applyFill="1" applyBorder="1" applyAlignment="1">
      <alignment horizontal="left" vertical="top" wrapText="1"/>
    </xf>
    <xf numFmtId="0" fontId="18" fillId="10" borderId="3" xfId="0" applyFont="1" applyFill="1" applyBorder="1" applyAlignment="1">
      <alignment horizontal="left" vertical="top" wrapText="1"/>
    </xf>
    <xf numFmtId="0" fontId="17" fillId="12" borderId="7" xfId="0" applyFont="1" applyFill="1" applyBorder="1" applyAlignment="1">
      <alignment horizontal="left" vertical="top" wrapText="1"/>
    </xf>
    <xf numFmtId="0" fontId="13" fillId="9" borderId="3" xfId="0" applyFont="1" applyFill="1" applyBorder="1" applyAlignment="1">
      <alignment horizontal="left" vertical="top" wrapText="1"/>
    </xf>
    <xf numFmtId="2" fontId="10" fillId="6" borderId="3" xfId="1" applyNumberFormat="1" applyFont="1" applyFill="1" applyBorder="1" applyAlignment="1">
      <alignment vertical="top"/>
    </xf>
    <xf numFmtId="0" fontId="18" fillId="10" borderId="8" xfId="0" applyFont="1" applyFill="1" applyBorder="1" applyAlignment="1">
      <alignment horizontal="left" vertical="top" wrapText="1"/>
    </xf>
    <xf numFmtId="0" fontId="14" fillId="10" borderId="6" xfId="0" applyFont="1" applyFill="1" applyBorder="1" applyAlignment="1">
      <alignment vertical="top" wrapText="1"/>
    </xf>
    <xf numFmtId="0" fontId="14" fillId="13" borderId="15" xfId="0" applyFont="1" applyFill="1" applyBorder="1" applyAlignment="1">
      <alignment horizontal="left" vertical="top"/>
    </xf>
    <xf numFmtId="0" fontId="14" fillId="10" borderId="11" xfId="0" applyFont="1" applyFill="1" applyBorder="1" applyAlignment="1">
      <alignment vertical="top" wrapText="1"/>
    </xf>
    <xf numFmtId="0" fontId="18" fillId="10" borderId="15" xfId="0" applyFont="1" applyFill="1" applyBorder="1" applyAlignment="1">
      <alignment horizontal="left" vertical="top" wrapText="1"/>
    </xf>
    <xf numFmtId="0" fontId="17" fillId="12" borderId="0" xfId="0" applyFont="1" applyFill="1" applyAlignment="1">
      <alignment horizontal="left" vertical="top" wrapText="1"/>
    </xf>
    <xf numFmtId="0" fontId="18" fillId="12" borderId="0" xfId="0" applyFont="1" applyFill="1" applyAlignment="1" applyProtection="1">
      <alignment horizontal="left" vertical="top"/>
      <protection locked="0"/>
    </xf>
    <xf numFmtId="2" fontId="10" fillId="6" borderId="4" xfId="1" applyNumberFormat="1" applyFont="1" applyFill="1" applyBorder="1" applyAlignment="1">
      <alignment vertical="top"/>
    </xf>
    <xf numFmtId="0" fontId="19" fillId="3" borderId="0" xfId="0" applyFont="1" applyFill="1" applyAlignment="1">
      <alignment horizontal="center" vertical="center"/>
    </xf>
    <xf numFmtId="0" fontId="19" fillId="12" borderId="0" xfId="0" applyFont="1" applyFill="1" applyAlignment="1">
      <alignment horizontal="center" vertical="center"/>
    </xf>
    <xf numFmtId="0" fontId="5" fillId="11" borderId="0" xfId="0" applyFont="1" applyFill="1" applyAlignment="1">
      <alignment horizontal="left"/>
    </xf>
    <xf numFmtId="0" fontId="5" fillId="11" borderId="0" xfId="0" applyFont="1" applyFill="1" applyAlignment="1">
      <alignment horizontal="left" wrapText="1"/>
    </xf>
    <xf numFmtId="2" fontId="5" fillId="11" borderId="0" xfId="1" applyNumberFormat="1" applyFont="1" applyFill="1" applyAlignment="1"/>
    <xf numFmtId="0" fontId="32" fillId="11" borderId="0" xfId="0" applyFont="1" applyFill="1" applyAlignment="1">
      <alignment horizontal="left" wrapText="1"/>
    </xf>
    <xf numFmtId="0" fontId="33" fillId="11" borderId="0" xfId="0" applyFont="1" applyFill="1" applyAlignment="1">
      <alignment horizontal="left" wrapText="1"/>
    </xf>
    <xf numFmtId="0" fontId="6" fillId="12" borderId="9" xfId="0" applyFont="1" applyFill="1" applyBorder="1" applyAlignment="1">
      <alignment horizontal="left" vertical="top" wrapText="1"/>
    </xf>
    <xf numFmtId="0" fontId="4" fillId="3" borderId="0" xfId="0" applyFont="1" applyFill="1" applyAlignment="1">
      <alignment horizontal="left" vertical="top"/>
    </xf>
    <xf numFmtId="0" fontId="34" fillId="12" borderId="0" xfId="0" applyFont="1" applyFill="1" applyAlignment="1">
      <alignment horizontal="left" vertical="top"/>
    </xf>
    <xf numFmtId="0" fontId="5" fillId="12" borderId="2" xfId="0" applyFont="1" applyFill="1" applyBorder="1" applyAlignment="1">
      <alignment horizontal="left" vertical="top"/>
    </xf>
    <xf numFmtId="0" fontId="22" fillId="11" borderId="7" xfId="0" applyFont="1" applyFill="1" applyBorder="1" applyAlignment="1">
      <alignment horizontal="left" vertical="top"/>
    </xf>
    <xf numFmtId="0" fontId="13" fillId="8" borderId="3" xfId="0" applyFont="1" applyFill="1" applyBorder="1" applyAlignment="1" applyProtection="1">
      <alignment horizontal="left" vertical="top" wrapText="1"/>
      <protection locked="0"/>
    </xf>
    <xf numFmtId="0" fontId="13" fillId="8" borderId="16" xfId="0" applyFont="1" applyFill="1" applyBorder="1" applyAlignment="1" applyProtection="1">
      <alignment horizontal="left" vertical="top" wrapText="1"/>
      <protection locked="0"/>
    </xf>
    <xf numFmtId="0" fontId="19" fillId="0" borderId="0" xfId="0" applyFont="1" applyAlignment="1">
      <alignment vertical="center"/>
    </xf>
    <xf numFmtId="0" fontId="20" fillId="0" borderId="0" xfId="0" applyFont="1" applyAlignment="1">
      <alignment horizontal="left" vertical="top"/>
    </xf>
    <xf numFmtId="0" fontId="19" fillId="12" borderId="0" xfId="0" applyFont="1" applyFill="1" applyAlignment="1">
      <alignment horizontal="left" vertical="center"/>
    </xf>
  </cellXfs>
  <cellStyles count="4">
    <cellStyle name="Hyperlink" xfId="3" builtinId="8"/>
    <cellStyle name="Komma" xfId="1" builtinId="3"/>
    <cellStyle name="Procent" xfId="2" builtinId="5"/>
    <cellStyle name="Standaard" xfId="0" builtinId="0"/>
  </cellStyles>
  <dxfs count="4">
    <dxf>
      <fill>
        <patternFill>
          <bgColor theme="7"/>
        </patternFill>
      </fill>
    </dxf>
    <dxf>
      <fill>
        <patternFill>
          <bgColor theme="8"/>
        </patternFill>
      </fill>
    </dxf>
    <dxf>
      <fill>
        <patternFill>
          <bgColor theme="9"/>
        </patternFill>
      </fill>
    </dxf>
    <dxf>
      <fill>
        <patternFill>
          <bgColor theme="4"/>
        </patternFill>
      </fill>
    </dxf>
  </dxfs>
  <tableStyles count="0" defaultTableStyle="TableStyleMedium2" defaultPivotStyle="PivotStyleLight16"/>
  <colors>
    <mruColors>
      <color rgb="FF4FA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473559</xdr:colOff>
      <xdr:row>0</xdr:row>
      <xdr:rowOff>2880893</xdr:rowOff>
    </xdr:from>
    <xdr:to>
      <xdr:col>1</xdr:col>
      <xdr:colOff>2330254</xdr:colOff>
      <xdr:row>1</xdr:row>
      <xdr:rowOff>435068</xdr:rowOff>
    </xdr:to>
    <xdr:pic>
      <xdr:nvPicPr>
        <xdr:cNvPr id="2" name="Afbeelding 1">
          <a:extLst>
            <a:ext uri="{FF2B5EF4-FFF2-40B4-BE49-F238E27FC236}">
              <a16:creationId xmlns:a16="http://schemas.microsoft.com/office/drawing/2014/main" id="{17EAECEA-7447-4655-BE24-055AA931BD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2542" y="2880893"/>
          <a:ext cx="1856695" cy="1794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198438</xdr:colOff>
      <xdr:row>0</xdr:row>
      <xdr:rowOff>496094</xdr:rowOff>
    </xdr:from>
    <xdr:to>
      <xdr:col>1</xdr:col>
      <xdr:colOff>109140</xdr:colOff>
      <xdr:row>0</xdr:row>
      <xdr:rowOff>3710781</xdr:rowOff>
    </xdr:to>
    <xdr:sp macro="" textlink="">
      <xdr:nvSpPr>
        <xdr:cNvPr id="3" name="Tekstvak 2">
          <a:extLst>
            <a:ext uri="{FF2B5EF4-FFF2-40B4-BE49-F238E27FC236}">
              <a16:creationId xmlns:a16="http://schemas.microsoft.com/office/drawing/2014/main" id="{6573E385-3235-9668-B2C7-F53BE5A94BDB}"/>
            </a:ext>
          </a:extLst>
        </xdr:cNvPr>
        <xdr:cNvSpPr txBox="1"/>
      </xdr:nvSpPr>
      <xdr:spPr>
        <a:xfrm>
          <a:off x="198438" y="496094"/>
          <a:ext cx="7947421" cy="3214687"/>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200">
            <a:latin typeface="Plus Jakarta Sans"/>
          </a:endParaRPr>
        </a:p>
        <a:p>
          <a:r>
            <a:rPr lang="nl-NL" sz="1200">
              <a:latin typeface="Plus Jakarta Sans"/>
            </a:rPr>
            <a:t>Adaptief Vermogen is een belangrijke indicator binnen Het Nieuwe Normaal (HNN), onder het thema "Waardebehoud". Het concept verwijst naar het vermogen van een gebouw om zich eenvoudig aan te passen aan toekomstige eisen en functies. Dit zorgt ervoor dat een gebouw flexibel kan inspelen op veranderende gebruiksbehoeften, zonder dat ingrijpende verbouwingen nodig zijn. Het resultaat is een verlengde levensduur en een verminderde kans op sloop, wat bijdraagt aan circulaire principes.</a:t>
          </a:r>
        </a:p>
        <a:p>
          <a:endParaRPr lang="nl-NL" sz="1200">
            <a:latin typeface="Plus Jakarta Sans"/>
          </a:endParaRPr>
        </a:p>
        <a:p>
          <a:r>
            <a:rPr lang="nl-NL" sz="1200">
              <a:latin typeface="Plus Jakarta Sans"/>
            </a:rPr>
            <a:t>🔹 Flexibiliteit in gebruik – Makkelijk aan te passen binnen dezelfde functie.</a:t>
          </a:r>
        </a:p>
        <a:p>
          <a:r>
            <a:rPr lang="nl-NL" sz="1200">
              <a:latin typeface="Plus Jakarta Sans"/>
            </a:rPr>
            <a:t>🔹 Herbestemming – Geschikt voor nieuwe functies zonder grote aanpassingen.</a:t>
          </a:r>
        </a:p>
        <a:p>
          <a:r>
            <a:rPr lang="nl-NL" sz="1200">
              <a:latin typeface="Plus Jakarta Sans"/>
            </a:rPr>
            <a:t>🔹 Strategisch ontwerp – Gebruik van modulaire opzet en herbruikbare materialen.</a:t>
          </a:r>
        </a:p>
        <a:p>
          <a:r>
            <a:rPr lang="nl-NL" sz="1200">
              <a:latin typeface="Plus Jakarta Sans"/>
            </a:rPr>
            <a:t>🔹 Duurzaamheid – Vermindering van afval en verhoging van de levensduur van gebouwen.</a:t>
          </a:r>
        </a:p>
        <a:p>
          <a:endParaRPr lang="nl-NL" sz="1200">
            <a:latin typeface="Plus Jakarta Sans"/>
          </a:endParaRPr>
        </a:p>
        <a:p>
          <a:r>
            <a:rPr lang="nl-NL" sz="1200">
              <a:latin typeface="Plus Jakarta Sans"/>
            </a:rPr>
            <a:t>Een hoog Adaptief Vermogen zorgt ervoor dat gebouwen beter in staat zijn om mee te evolueren met veranderende behoeften, waardoor onnodige afbraak wordt voorkomen en ze langer van waarde blijven.                                                                                                                                                                                                                                                                                          Voor meer informatie over Adaptief Vermogen kunt u de webpagina van Het Nieuwe Normaal raadplegen via de volgende link: https://www.hetnieuwenormaal.nl/leidraden/nieuwbouw/standaard/adaptief-vermogen/   </a:t>
          </a:r>
        </a:p>
        <a:p>
          <a:endParaRPr lang="nl-NL" sz="1100">
            <a:latin typeface="Plus Jakarta Sans"/>
          </a:endParaRPr>
        </a:p>
      </xdr:txBody>
    </xdr:sp>
    <xdr:clientData/>
  </xdr:twoCellAnchor>
  <xdr:twoCellAnchor>
    <xdr:from>
      <xdr:col>0</xdr:col>
      <xdr:colOff>198438</xdr:colOff>
      <xdr:row>0</xdr:row>
      <xdr:rowOff>168672</xdr:rowOff>
    </xdr:from>
    <xdr:to>
      <xdr:col>1</xdr:col>
      <xdr:colOff>119063</xdr:colOff>
      <xdr:row>0</xdr:row>
      <xdr:rowOff>515938</xdr:rowOff>
    </xdr:to>
    <xdr:sp macro="" textlink="">
      <xdr:nvSpPr>
        <xdr:cNvPr id="6" name="Tekstvak 5">
          <a:extLst>
            <a:ext uri="{FF2B5EF4-FFF2-40B4-BE49-F238E27FC236}">
              <a16:creationId xmlns:a16="http://schemas.microsoft.com/office/drawing/2014/main" id="{8A3AEF10-A6C4-77D0-A73D-CD5C16A93BE9}"/>
            </a:ext>
          </a:extLst>
        </xdr:cNvPr>
        <xdr:cNvSpPr txBox="1"/>
      </xdr:nvSpPr>
      <xdr:spPr>
        <a:xfrm>
          <a:off x="198438" y="168672"/>
          <a:ext cx="7957344" cy="347266"/>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400" b="1">
              <a:solidFill>
                <a:schemeClr val="bg1"/>
              </a:solidFill>
              <a:effectLst/>
              <a:latin typeface="Plus Jakarta Sans"/>
              <a:ea typeface="+mn-ea"/>
              <a:cs typeface="+mn-cs"/>
            </a:rPr>
            <a:t>Wat</a:t>
          </a:r>
          <a:r>
            <a:rPr lang="nl-NL" sz="1400" b="1" baseline="0">
              <a:solidFill>
                <a:schemeClr val="bg1"/>
              </a:solidFill>
              <a:effectLst/>
              <a:latin typeface="Plus Jakarta Sans"/>
              <a:ea typeface="+mn-ea"/>
              <a:cs typeface="+mn-cs"/>
            </a:rPr>
            <a:t> is het Adaptief Vermogen van gebouwen? </a:t>
          </a:r>
          <a:endParaRPr lang="nl-NL" sz="1400">
            <a:solidFill>
              <a:schemeClr val="bg1"/>
            </a:solidFill>
            <a:effectLst/>
            <a:latin typeface="Plus Jakarta Sans"/>
          </a:endParaRPr>
        </a:p>
        <a:p>
          <a:endParaRPr lang="nl-NL" sz="1100"/>
        </a:p>
      </xdr:txBody>
    </xdr:sp>
    <xdr:clientData/>
  </xdr:twoCellAnchor>
  <xdr:twoCellAnchor>
    <xdr:from>
      <xdr:col>0</xdr:col>
      <xdr:colOff>198438</xdr:colOff>
      <xdr:row>1</xdr:row>
      <xdr:rowOff>496094</xdr:rowOff>
    </xdr:from>
    <xdr:to>
      <xdr:col>1</xdr:col>
      <xdr:colOff>109140</xdr:colOff>
      <xdr:row>1</xdr:row>
      <xdr:rowOff>2520156</xdr:rowOff>
    </xdr:to>
    <xdr:sp macro="" textlink="">
      <xdr:nvSpPr>
        <xdr:cNvPr id="7" name="Tekstvak 6">
          <a:extLst>
            <a:ext uri="{FF2B5EF4-FFF2-40B4-BE49-F238E27FC236}">
              <a16:creationId xmlns:a16="http://schemas.microsoft.com/office/drawing/2014/main" id="{32F759A5-D357-4936-88E4-B56048CA9408}"/>
            </a:ext>
          </a:extLst>
        </xdr:cNvPr>
        <xdr:cNvSpPr txBox="1"/>
      </xdr:nvSpPr>
      <xdr:spPr>
        <a:xfrm>
          <a:off x="198438" y="4028282"/>
          <a:ext cx="7947421" cy="2024062"/>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200">
            <a:latin typeface="Plus Jakarta Sans"/>
          </a:endParaRPr>
        </a:p>
        <a:p>
          <a:r>
            <a:rPr lang="nl-NL" sz="1200">
              <a:latin typeface="Plus Jakarta Sans"/>
            </a:rPr>
            <a:t>Voor het berekenen van het Adaptief Vermogen van een gebouw biedt BCI Gebouw twee methodes:</a:t>
          </a:r>
        </a:p>
        <a:p>
          <a:endParaRPr lang="nl-NL" sz="1200">
            <a:latin typeface="Plus Jakarta Sans"/>
          </a:endParaRPr>
        </a:p>
        <a:p>
          <a:r>
            <a:rPr lang="nl-NL" sz="1200">
              <a:latin typeface="Plus Jakarta Sans"/>
            </a:rPr>
            <a:t>🔹Methode Adaptief Vermogen 2.1 (zie link voor toelichting &gt; https://www.dgbc.nl/publicaties/methode-adaptief-vermogen-gebouwen-versie-21-79). </a:t>
          </a:r>
        </a:p>
        <a:p>
          <a:r>
            <a:rPr lang="nl-NL" sz="1200">
              <a:latin typeface="Plus Jakarta Sans"/>
            </a:rPr>
            <a:t>🔹Level(s) Indicator 2.3 - Design for Adaptability and Renovation Calculation Tool  (zie link voor toelichting &gt;   https://susproc.jrc.ec.europa.eu/product-bureau//sites/default/files/2021-01/UM3_Indicator_2.3_v1.1_23pp.pdf)                                                                                                           </a:t>
          </a:r>
        </a:p>
        <a:p>
          <a:endParaRPr lang="nl-NL" sz="1200">
            <a:latin typeface="Plus Jakarta Sans"/>
          </a:endParaRPr>
        </a:p>
        <a:p>
          <a:r>
            <a:rPr lang="nl-NL" sz="1200">
              <a:latin typeface="Plus Jakarta Sans"/>
            </a:rPr>
            <a:t>U kunt zelf kiezen welke methode het beste aansluit bij uw gebouw.      </a:t>
          </a:r>
        </a:p>
      </xdr:txBody>
    </xdr:sp>
    <xdr:clientData/>
  </xdr:twoCellAnchor>
  <xdr:twoCellAnchor>
    <xdr:from>
      <xdr:col>0</xdr:col>
      <xdr:colOff>198438</xdr:colOff>
      <xdr:row>1</xdr:row>
      <xdr:rowOff>168672</xdr:rowOff>
    </xdr:from>
    <xdr:to>
      <xdr:col>1</xdr:col>
      <xdr:colOff>119063</xdr:colOff>
      <xdr:row>1</xdr:row>
      <xdr:rowOff>515938</xdr:rowOff>
    </xdr:to>
    <xdr:sp macro="" textlink="">
      <xdr:nvSpPr>
        <xdr:cNvPr id="8" name="Tekstvak 7">
          <a:extLst>
            <a:ext uri="{FF2B5EF4-FFF2-40B4-BE49-F238E27FC236}">
              <a16:creationId xmlns:a16="http://schemas.microsoft.com/office/drawing/2014/main" id="{744E82E0-111E-4321-88A3-BE48CAF3883A}"/>
            </a:ext>
          </a:extLst>
        </xdr:cNvPr>
        <xdr:cNvSpPr txBox="1"/>
      </xdr:nvSpPr>
      <xdr:spPr>
        <a:xfrm>
          <a:off x="198438" y="4000197"/>
          <a:ext cx="7949608" cy="347266"/>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l-NL" sz="1400" b="1">
              <a:solidFill>
                <a:schemeClr val="bg1"/>
              </a:solidFill>
              <a:latin typeface="Plus Jakarta Sans"/>
            </a:rPr>
            <a:t>Welke methodes zijn betrouwbaar voor het berekenen van het</a:t>
          </a:r>
          <a:r>
            <a:rPr lang="nl-NL" sz="1400" b="1" baseline="0">
              <a:solidFill>
                <a:schemeClr val="bg1"/>
              </a:solidFill>
              <a:latin typeface="Plus Jakarta Sans"/>
            </a:rPr>
            <a:t> Adaptief Vermogen?</a:t>
          </a:r>
          <a:endParaRPr lang="nl-NL" sz="1400" b="1">
            <a:solidFill>
              <a:schemeClr val="bg1"/>
            </a:solidFill>
            <a:latin typeface="Plus Jakarta Sans"/>
          </a:endParaRPr>
        </a:p>
        <a:p>
          <a:pPr algn="l"/>
          <a:endParaRPr lang="nl-NL" sz="1100" b="1">
            <a:solidFill>
              <a:schemeClr val="bg1"/>
            </a:solidFill>
          </a:endParaRPr>
        </a:p>
      </xdr:txBody>
    </xdr:sp>
    <xdr:clientData/>
  </xdr:twoCellAnchor>
  <xdr:twoCellAnchor>
    <xdr:from>
      <xdr:col>2</xdr:col>
      <xdr:colOff>198438</xdr:colOff>
      <xdr:row>0</xdr:row>
      <xdr:rowOff>496092</xdr:rowOff>
    </xdr:from>
    <xdr:to>
      <xdr:col>3</xdr:col>
      <xdr:colOff>109140</xdr:colOff>
      <xdr:row>1</xdr:row>
      <xdr:rowOff>75338</xdr:rowOff>
    </xdr:to>
    <xdr:sp macro="" textlink="">
      <xdr:nvSpPr>
        <xdr:cNvPr id="11" name="Tekstvak 10">
          <a:extLst>
            <a:ext uri="{FF2B5EF4-FFF2-40B4-BE49-F238E27FC236}">
              <a16:creationId xmlns:a16="http://schemas.microsoft.com/office/drawing/2014/main" id="{D78F213D-39C4-47C2-B9DE-7BEE90278720}"/>
            </a:ext>
          </a:extLst>
        </xdr:cNvPr>
        <xdr:cNvSpPr txBox="1"/>
      </xdr:nvSpPr>
      <xdr:spPr>
        <a:xfrm>
          <a:off x="10681319" y="496092"/>
          <a:ext cx="7692143" cy="3615263"/>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200" b="0">
            <a:latin typeface="Plus Jakarta Sans"/>
          </a:endParaRPr>
        </a:p>
        <a:p>
          <a:r>
            <a:rPr lang="nl-NL" sz="1200" b="0">
              <a:solidFill>
                <a:schemeClr val="dk1"/>
              </a:solidFill>
              <a:effectLst/>
              <a:latin typeface="Plus Jakarta Sans"/>
              <a:ea typeface="+mn-ea"/>
              <a:cs typeface="+mn-cs"/>
            </a:rPr>
            <a:t>De werkwijze omvat twee methodes: "Methode Adaptief Vermogen" en "LEVEL(S) Indicator".</a:t>
          </a:r>
        </a:p>
        <a:p>
          <a:endParaRPr lang="nl-NL" sz="1200" b="0">
            <a:solidFill>
              <a:schemeClr val="dk1"/>
            </a:solidFill>
            <a:effectLst/>
            <a:latin typeface="Plus Jakarta Sans"/>
            <a:ea typeface="+mn-ea"/>
            <a:cs typeface="+mn-cs"/>
          </a:endParaRPr>
        </a:p>
        <a:p>
          <a:pPr lvl="0"/>
          <a:r>
            <a:rPr lang="nl-NL" sz="1200">
              <a:solidFill>
                <a:schemeClr val="dk1"/>
              </a:solidFill>
              <a:effectLst/>
              <a:latin typeface="Plus Jakarta Sans"/>
              <a:ea typeface="+mn-ea"/>
              <a:cs typeface="+mn-cs"/>
            </a:rPr>
            <a:t>🔹</a:t>
          </a:r>
          <a:r>
            <a:rPr lang="nl-NL" sz="1200" b="0">
              <a:solidFill>
                <a:schemeClr val="dk1"/>
              </a:solidFill>
              <a:effectLst/>
              <a:latin typeface="Plus Jakarta Sans"/>
              <a:ea typeface="+mn-ea"/>
              <a:cs typeface="+mn-cs"/>
            </a:rPr>
            <a:t> "Methode Adaptief Vermogen" bevat drie tabellen, waarvan alleen de bovenste meetelt voor de eindscore. De onderste twee bieden extra inzichten zonder invloed op de eindscore.</a:t>
          </a:r>
        </a:p>
        <a:p>
          <a:pPr lvl="0"/>
          <a:r>
            <a:rPr lang="nl-NL" sz="1200" b="0" baseline="0">
              <a:solidFill>
                <a:schemeClr val="dk1"/>
              </a:solidFill>
              <a:effectLst/>
              <a:latin typeface="Plus Jakarta Sans"/>
              <a:ea typeface="+mn-ea"/>
              <a:cs typeface="+mn-cs"/>
            </a:rPr>
            <a:t> </a:t>
          </a:r>
          <a:r>
            <a:rPr lang="nl-NL" sz="1200">
              <a:solidFill>
                <a:schemeClr val="dk1"/>
              </a:solidFill>
              <a:effectLst/>
              <a:latin typeface="Plus Jakarta Sans"/>
              <a:ea typeface="+mn-ea"/>
              <a:cs typeface="+mn-cs"/>
            </a:rPr>
            <a:t>🔹</a:t>
          </a:r>
          <a:r>
            <a:rPr lang="nl-NL" sz="1200" b="0">
              <a:solidFill>
                <a:schemeClr val="dk1"/>
              </a:solidFill>
              <a:effectLst/>
              <a:latin typeface="Plus Jakarta Sans"/>
              <a:ea typeface="+mn-ea"/>
              <a:cs typeface="+mn-cs"/>
            </a:rPr>
            <a:t> "LEVEL(S) Indicator" wordt automatisch ingevuld op basis van de invoer in "Methode Adaptief Vermogen". Beide methodes zijn gekoppeld via vergelijkbare indicatoren, waardoor scores direct worden overgenomen in het "LEVEL(S) Indicator"-tabblad.</a:t>
          </a:r>
        </a:p>
        <a:p>
          <a:pPr lvl="0"/>
          <a:endParaRPr lang="nl-NL" sz="1200" b="0">
            <a:solidFill>
              <a:schemeClr val="dk1"/>
            </a:solidFill>
            <a:effectLst/>
            <a:latin typeface="Plus Jakarta Sans"/>
            <a:ea typeface="+mn-ea"/>
            <a:cs typeface="+mn-cs"/>
          </a:endParaRPr>
        </a:p>
        <a:p>
          <a:r>
            <a:rPr lang="nl-NL" sz="1200" b="0" baseline="0">
              <a:latin typeface="Plus Jakarta Sans"/>
            </a:rPr>
            <a:t>Doorloop de volgende stappen om het Adaptief Vermogen te berekenen</a:t>
          </a:r>
          <a:r>
            <a:rPr lang="nl-NL" sz="1200" b="0">
              <a:latin typeface="Plus Jakarta Sans"/>
            </a:rPr>
            <a:t>:</a:t>
          </a:r>
        </a:p>
        <a:p>
          <a:endParaRPr lang="nl-NL" sz="1200" b="0">
            <a:latin typeface="Plus Jakarta Sans"/>
          </a:endParaRPr>
        </a:p>
        <a:p>
          <a:r>
            <a:rPr lang="nl-NL" sz="1200" b="0">
              <a:latin typeface="Plus Jakarta Sans"/>
            </a:rPr>
            <a:t>1.</a:t>
          </a:r>
          <a:r>
            <a:rPr lang="nl-NL" sz="1200" b="0" baseline="0">
              <a:latin typeface="Plus Jakarta Sans"/>
            </a:rPr>
            <a:t> </a:t>
          </a:r>
          <a:r>
            <a:rPr lang="nl-NL" sz="1200" b="0">
              <a:latin typeface="Plus Jakarta Sans"/>
            </a:rPr>
            <a:t>Open het tabblad "Methode Adaptief Vermogen"</a:t>
          </a:r>
          <a:r>
            <a:rPr lang="nl-NL" sz="1200" b="0" baseline="0">
              <a:latin typeface="Plus Jakarta Sans"/>
            </a:rPr>
            <a:t> en </a:t>
          </a:r>
          <a:r>
            <a:rPr lang="nl-NL" sz="1200" b="0" baseline="0">
              <a:solidFill>
                <a:schemeClr val="dk1"/>
              </a:solidFill>
              <a:effectLst/>
              <a:latin typeface="Plus Jakarta Sans"/>
              <a:ea typeface="+mn-ea"/>
              <a:cs typeface="+mn-cs"/>
            </a:rPr>
            <a:t>r</a:t>
          </a:r>
          <a:r>
            <a:rPr lang="nl-NL" sz="1200" b="0">
              <a:solidFill>
                <a:schemeClr val="dk1"/>
              </a:solidFill>
              <a:effectLst/>
              <a:latin typeface="Plus Jakarta Sans"/>
              <a:ea typeface="+mn-ea"/>
              <a:cs typeface="+mn-cs"/>
            </a:rPr>
            <a:t>aadpleeg indien nodig de bronnen voor aanvullende informatie.</a:t>
          </a:r>
          <a:endParaRPr lang="nl-NL" sz="1200" b="0">
            <a:latin typeface="Plus Jakarta Sans"/>
          </a:endParaRPr>
        </a:p>
        <a:p>
          <a:r>
            <a:rPr lang="nl-NL" sz="1200" b="0">
              <a:latin typeface="Plus Jakarta Sans"/>
            </a:rPr>
            <a:t>2.</a:t>
          </a:r>
          <a:r>
            <a:rPr lang="nl-NL" sz="1200" b="0" baseline="0">
              <a:latin typeface="Plus Jakarta Sans"/>
            </a:rPr>
            <a:t> </a:t>
          </a:r>
          <a:r>
            <a:rPr lang="nl-NL" sz="1200" b="0">
              <a:latin typeface="Plus Jakarta Sans"/>
            </a:rPr>
            <a:t>Klik bovenaan in kolom E en K op het "+"-teken om extra toelichting bij de indicatoren en antwoordkeuzes te bekijken. </a:t>
          </a:r>
        </a:p>
        <a:p>
          <a:r>
            <a:rPr lang="nl-NL" sz="1200" b="0">
              <a:latin typeface="Plus Jakarta Sans"/>
            </a:rPr>
            <a:t>3. Selecteer je antwoord in de optiebalk van kolom F.</a:t>
          </a:r>
        </a:p>
        <a:p>
          <a:r>
            <a:rPr lang="nl-NL" sz="1200" b="0">
              <a:latin typeface="Plus Jakarta Sans"/>
            </a:rPr>
            <a:t>4.</a:t>
          </a:r>
          <a:r>
            <a:rPr lang="nl-NL" sz="1200" b="0" baseline="0">
              <a:latin typeface="Plus Jakarta Sans"/>
            </a:rPr>
            <a:t> </a:t>
          </a:r>
          <a:r>
            <a:rPr lang="nl-NL" sz="1200" b="0">
              <a:latin typeface="Plus Jakarta Sans"/>
            </a:rPr>
            <a:t>Geef in kolom K een toelichting op je antwoordkeuze. </a:t>
          </a:r>
        </a:p>
        <a:p>
          <a:r>
            <a:rPr lang="nl-NL" sz="1200" b="0">
              <a:latin typeface="Plus Jakarta Sans"/>
            </a:rPr>
            <a:t>5. De scores per indicator staan in kolom L, de eindscore van het Adaptief Vermogen (volgens de methode "Methode Adaptief Vermogen") in kolom L, rij 29.</a:t>
          </a:r>
          <a:br>
            <a:rPr lang="nl-NL" sz="1200" b="0">
              <a:latin typeface="Plus Jakarta Sans"/>
            </a:rPr>
          </a:br>
          <a:r>
            <a:rPr lang="nl-NL" sz="1200" b="0">
              <a:latin typeface="Plus Jakarta Sans"/>
            </a:rPr>
            <a:t>6. De scores per indicator staan in kolom J, de eindscore van het Adaptief Vermogen (volgens de methode "LEVEL(S) Indicator") in kolom J, rij 17.</a:t>
          </a:r>
        </a:p>
        <a:p>
          <a:endParaRPr lang="nl-NL" sz="1100">
            <a:latin typeface="Plus Jakarta Sans"/>
          </a:endParaRPr>
        </a:p>
      </xdr:txBody>
    </xdr:sp>
    <xdr:clientData/>
  </xdr:twoCellAnchor>
  <xdr:twoCellAnchor>
    <xdr:from>
      <xdr:col>2</xdr:col>
      <xdr:colOff>198438</xdr:colOff>
      <xdr:row>0</xdr:row>
      <xdr:rowOff>168672</xdr:rowOff>
    </xdr:from>
    <xdr:to>
      <xdr:col>3</xdr:col>
      <xdr:colOff>119063</xdr:colOff>
      <xdr:row>0</xdr:row>
      <xdr:rowOff>515938</xdr:rowOff>
    </xdr:to>
    <xdr:sp macro="" textlink="">
      <xdr:nvSpPr>
        <xdr:cNvPr id="12" name="Tekstvak 11">
          <a:extLst>
            <a:ext uri="{FF2B5EF4-FFF2-40B4-BE49-F238E27FC236}">
              <a16:creationId xmlns:a16="http://schemas.microsoft.com/office/drawing/2014/main" id="{D2C87051-7568-40C8-97DA-09F4CC11864F}"/>
            </a:ext>
          </a:extLst>
        </xdr:cNvPr>
        <xdr:cNvSpPr txBox="1"/>
      </xdr:nvSpPr>
      <xdr:spPr>
        <a:xfrm>
          <a:off x="198438" y="168672"/>
          <a:ext cx="7957344" cy="347266"/>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400" b="1" baseline="0">
              <a:solidFill>
                <a:schemeClr val="bg1"/>
              </a:solidFill>
              <a:effectLst/>
              <a:latin typeface="Plus Jakarta Sans"/>
              <a:ea typeface="+mn-ea"/>
              <a:cs typeface="+mn-cs"/>
            </a:rPr>
            <a:t>Wat is de werkwijze voor het berekenen van het Adaptief Vermogen?</a:t>
          </a:r>
          <a:endParaRPr lang="nl-NL" sz="1400">
            <a:solidFill>
              <a:schemeClr val="bg1"/>
            </a:solidFill>
            <a:effectLst/>
            <a:latin typeface="Plus Jakarta Sans"/>
          </a:endParaRPr>
        </a:p>
        <a:p>
          <a:endParaRPr lang="nl-NL" sz="1100"/>
        </a:p>
      </xdr:txBody>
    </xdr:sp>
    <xdr:clientData/>
  </xdr:twoCellAnchor>
  <xdr:twoCellAnchor>
    <xdr:from>
      <xdr:col>2</xdr:col>
      <xdr:colOff>198438</xdr:colOff>
      <xdr:row>1</xdr:row>
      <xdr:rowOff>496094</xdr:rowOff>
    </xdr:from>
    <xdr:to>
      <xdr:col>3</xdr:col>
      <xdr:colOff>109140</xdr:colOff>
      <xdr:row>1</xdr:row>
      <xdr:rowOff>3730625</xdr:rowOff>
    </xdr:to>
    <xdr:sp macro="" textlink="">
      <xdr:nvSpPr>
        <xdr:cNvPr id="13" name="Tekstvak 12">
          <a:extLst>
            <a:ext uri="{FF2B5EF4-FFF2-40B4-BE49-F238E27FC236}">
              <a16:creationId xmlns:a16="http://schemas.microsoft.com/office/drawing/2014/main" id="{20827355-D2FC-415B-99F8-92C601079876}"/>
            </a:ext>
          </a:extLst>
        </xdr:cNvPr>
        <xdr:cNvSpPr txBox="1"/>
      </xdr:nvSpPr>
      <xdr:spPr>
        <a:xfrm>
          <a:off x="10695782" y="496094"/>
          <a:ext cx="7689452" cy="3234531"/>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200">
            <a:latin typeface="Plus Jakarta Sans"/>
          </a:endParaRPr>
        </a:p>
        <a:p>
          <a:r>
            <a:rPr lang="nl-NL" sz="1200">
              <a:latin typeface="Plus Jakarta Sans"/>
            </a:rPr>
            <a:t>De</a:t>
          </a:r>
          <a:r>
            <a:rPr lang="nl-NL" sz="1200" baseline="0">
              <a:latin typeface="Plus Jakarta Sans"/>
            </a:rPr>
            <a:t> eindscore van het Adaptief Vermogen dient te worden ingevuld in BCI Gebouw. </a:t>
          </a:r>
        </a:p>
        <a:p>
          <a:endParaRPr lang="nl-NL" sz="1200" b="0" baseline="0">
            <a:solidFill>
              <a:schemeClr val="dk1"/>
            </a:solidFill>
            <a:effectLst/>
            <a:latin typeface="Plus Jakarta Sans"/>
            <a:ea typeface="+mn-ea"/>
            <a:cs typeface="+mn-cs"/>
          </a:endParaRPr>
        </a:p>
        <a:p>
          <a:r>
            <a:rPr lang="nl-NL" sz="1200" b="0" baseline="0">
              <a:solidFill>
                <a:schemeClr val="dk1"/>
              </a:solidFill>
              <a:effectLst/>
              <a:latin typeface="Plus Jakarta Sans"/>
              <a:ea typeface="+mn-ea"/>
              <a:cs typeface="+mn-cs"/>
            </a:rPr>
            <a:t>Doorloop de volgende stappen en bekijk de onderstaande afbeelding voor het invoeren van het Adaptief Vermogen in BCI Gebouw: </a:t>
          </a:r>
          <a:endParaRPr lang="nl-NL" sz="1200">
            <a:effectLst/>
            <a:latin typeface="Plus Jakarta Sans"/>
          </a:endParaRPr>
        </a:p>
        <a:p>
          <a:endParaRPr lang="nl-NL" sz="1200">
            <a:latin typeface="Plus Jakarta Sans"/>
          </a:endParaRPr>
        </a:p>
        <a:p>
          <a:r>
            <a:rPr lang="nl-NL" sz="1200" b="0">
              <a:latin typeface="Plus Jakarta Sans"/>
            </a:rPr>
            <a:t>1. Bepaal welke eindscore (van welke methode) je wilt gebruiken voor het invoeren van het Adaptief Vermogen in BCI Gebouw.</a:t>
          </a:r>
          <a:br>
            <a:rPr lang="nl-NL" sz="1200" b="0">
              <a:latin typeface="Plus Jakarta Sans"/>
            </a:rPr>
          </a:br>
          <a:r>
            <a:rPr lang="nl-NL" sz="1200" b="0">
              <a:latin typeface="Plus Jakarta Sans"/>
            </a:rPr>
            <a:t>2. Navigeer naar de eindscore (zie stap 5 of 6) en kopieer deze.</a:t>
          </a:r>
          <a:br>
            <a:rPr lang="nl-NL" sz="1200" b="0">
              <a:latin typeface="Plus Jakarta Sans"/>
            </a:rPr>
          </a:br>
          <a:r>
            <a:rPr lang="nl-NL" sz="1200" b="0">
              <a:latin typeface="Plus Jakarta Sans"/>
            </a:rPr>
            <a:t>3. Open BCI Gebouw en log in.</a:t>
          </a:r>
          <a:br>
            <a:rPr lang="nl-NL" sz="1200" b="0">
              <a:latin typeface="Plus Jakarta Sans"/>
            </a:rPr>
          </a:br>
          <a:r>
            <a:rPr lang="nl-NL" sz="1200" b="0">
              <a:latin typeface="Plus Jakarta Sans"/>
            </a:rPr>
            <a:t>4. Ga naar Projecten en klik in de bovenste balk op Scenario’s (</a:t>
          </a:r>
          <a:r>
            <a:rPr lang="nl-NL" sz="1200"/>
            <a:t>Raadpleeg stap 1 in de afbeelding</a:t>
          </a:r>
          <a:r>
            <a:rPr lang="nl-NL" sz="1200" b="0">
              <a:latin typeface="Plus Jakarta Sans"/>
            </a:rPr>
            <a:t>).</a:t>
          </a:r>
          <a:br>
            <a:rPr lang="nl-NL" sz="1200" b="0">
              <a:latin typeface="Plus Jakarta Sans"/>
            </a:rPr>
          </a:br>
          <a:r>
            <a:rPr lang="nl-NL" sz="1200" b="0">
              <a:latin typeface="Plus Jakarta Sans"/>
            </a:rPr>
            <a:t>5. Klik in de rechterkolom op Extra informatie</a:t>
          </a:r>
          <a:r>
            <a:rPr lang="nl-NL" sz="1200" b="0" baseline="0">
              <a:latin typeface="Plus Jakarta Sans"/>
            </a:rPr>
            <a:t> (</a:t>
          </a:r>
          <a:r>
            <a:rPr lang="nl-NL" sz="1200"/>
            <a:t>Raadpleeg stap 2 in de afbeelding</a:t>
          </a:r>
          <a:r>
            <a:rPr lang="nl-NL" sz="1200" b="0" baseline="0">
              <a:latin typeface="Plus Jakarta Sans"/>
            </a:rPr>
            <a:t>)</a:t>
          </a:r>
          <a:br>
            <a:rPr lang="nl-NL" sz="1200" b="0">
              <a:latin typeface="Plus Jakarta Sans"/>
            </a:rPr>
          </a:br>
          <a:r>
            <a:rPr lang="nl-NL" sz="1200" b="0">
              <a:latin typeface="Plus Jakarta Sans"/>
            </a:rPr>
            <a:t>6. Voer onderaan in de kolom bij Adaptief Vermogen de eindscore uit het Excel-bestand in (</a:t>
          </a:r>
          <a:r>
            <a:rPr lang="nl-NL" sz="1200"/>
            <a:t>Raadpleeg stap 3 in de afbeelding</a:t>
          </a:r>
          <a:r>
            <a:rPr lang="nl-NL" sz="1200" b="0">
              <a:latin typeface="Plus Jakarta Sans"/>
            </a:rPr>
            <a:t>).</a:t>
          </a:r>
          <a:br>
            <a:rPr lang="nl-NL" sz="1200" b="0">
              <a:latin typeface="Plus Jakarta Sans"/>
            </a:rPr>
          </a:br>
          <a:r>
            <a:rPr lang="nl-NL" sz="1200" b="0">
              <a:latin typeface="Plus Jakarta Sans"/>
            </a:rPr>
            <a:t>7. Klik op Opslaan (</a:t>
          </a:r>
          <a:r>
            <a:rPr lang="nl-NL" sz="1200"/>
            <a:t>Raadpleeg stap 4 in de afbeelding)</a:t>
          </a:r>
          <a:r>
            <a:rPr lang="nl-NL" sz="1200" b="0">
              <a:latin typeface="Plus Jakarta Sans"/>
            </a:rPr>
            <a:t>.</a:t>
          </a:r>
        </a:p>
        <a:p>
          <a:endParaRPr lang="nl-NL" sz="1100">
            <a:latin typeface="Plus Jakarta Sans"/>
          </a:endParaRPr>
        </a:p>
        <a:p>
          <a:endParaRPr lang="nl-NL" sz="1100">
            <a:latin typeface="Plus Jakarta Sans"/>
          </a:endParaRPr>
        </a:p>
        <a:p>
          <a:endParaRPr lang="nl-NL" sz="1100">
            <a:latin typeface="Plus Jakarta Sans"/>
          </a:endParaRPr>
        </a:p>
      </xdr:txBody>
    </xdr:sp>
    <xdr:clientData/>
  </xdr:twoCellAnchor>
  <xdr:twoCellAnchor>
    <xdr:from>
      <xdr:col>2</xdr:col>
      <xdr:colOff>198438</xdr:colOff>
      <xdr:row>1</xdr:row>
      <xdr:rowOff>168672</xdr:rowOff>
    </xdr:from>
    <xdr:to>
      <xdr:col>3</xdr:col>
      <xdr:colOff>119063</xdr:colOff>
      <xdr:row>1</xdr:row>
      <xdr:rowOff>515938</xdr:rowOff>
    </xdr:to>
    <xdr:sp macro="" textlink="">
      <xdr:nvSpPr>
        <xdr:cNvPr id="14" name="Tekstvak 13">
          <a:extLst>
            <a:ext uri="{FF2B5EF4-FFF2-40B4-BE49-F238E27FC236}">
              <a16:creationId xmlns:a16="http://schemas.microsoft.com/office/drawing/2014/main" id="{F4FE6E32-E1A4-4A80-9202-51BA69B146DD}"/>
            </a:ext>
          </a:extLst>
        </xdr:cNvPr>
        <xdr:cNvSpPr txBox="1"/>
      </xdr:nvSpPr>
      <xdr:spPr>
        <a:xfrm>
          <a:off x="10695782" y="168672"/>
          <a:ext cx="7699375" cy="347266"/>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400" b="1">
              <a:solidFill>
                <a:schemeClr val="bg1"/>
              </a:solidFill>
              <a:effectLst/>
              <a:latin typeface="Plus Jakarta Sans"/>
              <a:ea typeface="+mn-ea"/>
              <a:cs typeface="+mn-cs"/>
            </a:rPr>
            <a:t>Hoe</a:t>
          </a:r>
          <a:r>
            <a:rPr lang="nl-NL" sz="1400" b="1" baseline="0">
              <a:solidFill>
                <a:schemeClr val="bg1"/>
              </a:solidFill>
              <a:effectLst/>
              <a:latin typeface="Plus Jakarta Sans"/>
              <a:ea typeface="+mn-ea"/>
              <a:cs typeface="+mn-cs"/>
            </a:rPr>
            <a:t> dient de eindscore te worden toegepast in BCI Gebouw? </a:t>
          </a:r>
          <a:endParaRPr lang="nl-NL" sz="1400">
            <a:solidFill>
              <a:schemeClr val="bg1"/>
            </a:solidFill>
            <a:effectLst/>
            <a:latin typeface="Plus Jakarta Sans"/>
          </a:endParaRPr>
        </a:p>
        <a:p>
          <a:endParaRPr lang="nl-NL" sz="1100"/>
        </a:p>
      </xdr:txBody>
    </xdr:sp>
    <xdr:clientData/>
  </xdr:twoCellAnchor>
  <xdr:twoCellAnchor editAs="oneCell">
    <xdr:from>
      <xdr:col>2</xdr:col>
      <xdr:colOff>204492</xdr:colOff>
      <xdr:row>1</xdr:row>
      <xdr:rowOff>3659323</xdr:rowOff>
    </xdr:from>
    <xdr:to>
      <xdr:col>3</xdr:col>
      <xdr:colOff>118390</xdr:colOff>
      <xdr:row>15</xdr:row>
      <xdr:rowOff>10763</xdr:rowOff>
    </xdr:to>
    <xdr:pic>
      <xdr:nvPicPr>
        <xdr:cNvPr id="4" name="Afbeelding 3">
          <a:extLst>
            <a:ext uri="{FF2B5EF4-FFF2-40B4-BE49-F238E27FC236}">
              <a16:creationId xmlns:a16="http://schemas.microsoft.com/office/drawing/2014/main" id="{4F463A17-3E00-F5F0-652E-43D53E915594}"/>
            </a:ext>
          </a:extLst>
        </xdr:cNvPr>
        <xdr:cNvPicPr>
          <a:picLocks noChangeAspect="1"/>
        </xdr:cNvPicPr>
      </xdr:nvPicPr>
      <xdr:blipFill>
        <a:blip xmlns:r="http://schemas.openxmlformats.org/officeDocument/2006/relationships" r:embed="rId2"/>
        <a:stretch>
          <a:fillRect/>
        </a:stretch>
      </xdr:blipFill>
      <xdr:spPr>
        <a:xfrm>
          <a:off x="10687373" y="7899831"/>
          <a:ext cx="7695339" cy="3928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265932</xdr:colOff>
      <xdr:row>0</xdr:row>
      <xdr:rowOff>166653</xdr:rowOff>
    </xdr:from>
    <xdr:to>
      <xdr:col>1</xdr:col>
      <xdr:colOff>1195154</xdr:colOff>
      <xdr:row>0</xdr:row>
      <xdr:rowOff>1102179</xdr:rowOff>
    </xdr:to>
    <xdr:pic>
      <xdr:nvPicPr>
        <xdr:cNvPr id="2" name="Afbeelding 1">
          <a:extLst>
            <a:ext uri="{FF2B5EF4-FFF2-40B4-BE49-F238E27FC236}">
              <a16:creationId xmlns:a16="http://schemas.microsoft.com/office/drawing/2014/main" id="{DDDF2716-0796-2268-E4E6-C1034AA3A0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253" y="166653"/>
          <a:ext cx="938027" cy="935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304800</xdr:colOff>
      <xdr:row>0</xdr:row>
      <xdr:rowOff>304800</xdr:rowOff>
    </xdr:to>
    <xdr:sp macro="" textlink="">
      <xdr:nvSpPr>
        <xdr:cNvPr id="1031" name="AutoShape 7" descr="A futuristic, circular, and sustainable building made with partially prefabricated wooden elements. The structure should be multifunctional, incorporating apartments, offices, retail stores, and a rooftop tennis court. The design should emphasize sustainability, modularity, and adaptability, with extensive use of green roofs, vertical gardens, and open, flexible spaces. Large windows allow natural light, and the wooden facade blends modern architecture with eco-friendly principles. The background should depict a modern urban setting with other sustainable buildings. The scene should highlight innovation, green living, and circular economy principles in architectural design.">
          <a:extLst>
            <a:ext uri="{FF2B5EF4-FFF2-40B4-BE49-F238E27FC236}">
              <a16:creationId xmlns:a16="http://schemas.microsoft.com/office/drawing/2014/main" id="{F5BE7AC2-AF33-9104-3233-B7813C48365C}"/>
            </a:ext>
          </a:extLst>
        </xdr:cNvPr>
        <xdr:cNvSpPr>
          <a:spLocks noChangeAspect="1" noChangeArrowheads="1"/>
        </xdr:cNvSpPr>
      </xdr:nvSpPr>
      <xdr:spPr bwMode="auto">
        <a:xfrm>
          <a:off x="31775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xdr:row>
      <xdr:rowOff>0</xdr:rowOff>
    </xdr:from>
    <xdr:to>
      <xdr:col>19</xdr:col>
      <xdr:colOff>264431</xdr:colOff>
      <xdr:row>5</xdr:row>
      <xdr:rowOff>1666100</xdr:rowOff>
    </xdr:to>
    <xdr:sp macro="" textlink="">
      <xdr:nvSpPr>
        <xdr:cNvPr id="1032" name="AutoShape 8" descr="A futuristic, circular, and sustainable building made with partially prefabricated wooden elements. The structure should be multifunctional, incorporating apartments, offices, retail stores, and a rooftop tennis court. The design should emphasize sustainability, modularity, and adaptability, with extensive use of green roofs, vertical gardens, and open, flexible spaces. Large windows allow natural light, and the wooden facade blends modern architecture with eco-friendly principles. The background should depict a modern urban setting with other sustainable buildings. The scene should highlight innovation, green living, and circular economy principles in architectural design.">
          <a:extLst>
            <a:ext uri="{FF2B5EF4-FFF2-40B4-BE49-F238E27FC236}">
              <a16:creationId xmlns:a16="http://schemas.microsoft.com/office/drawing/2014/main" id="{B4DE30AE-AE57-1BAB-E6AA-4D3F1C0F44F2}"/>
            </a:ext>
          </a:extLst>
        </xdr:cNvPr>
        <xdr:cNvSpPr>
          <a:spLocks noChangeAspect="1" noChangeArrowheads="1"/>
        </xdr:cNvSpPr>
      </xdr:nvSpPr>
      <xdr:spPr bwMode="auto">
        <a:xfrm>
          <a:off x="16415657" y="2971800"/>
          <a:ext cx="2122714" cy="21227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1107109</xdr:colOff>
      <xdr:row>0</xdr:row>
      <xdr:rowOff>629479</xdr:rowOff>
    </xdr:from>
    <xdr:to>
      <xdr:col>5</xdr:col>
      <xdr:colOff>44706</xdr:colOff>
      <xdr:row>1</xdr:row>
      <xdr:rowOff>231914</xdr:rowOff>
    </xdr:to>
    <xdr:sp macro="" textlink="">
      <xdr:nvSpPr>
        <xdr:cNvPr id="3" name="Tekstballon: rechthoek met afgeronde hoeken 2">
          <a:extLst>
            <a:ext uri="{FF2B5EF4-FFF2-40B4-BE49-F238E27FC236}">
              <a16:creationId xmlns:a16="http://schemas.microsoft.com/office/drawing/2014/main" id="{16302CB0-27A3-C0B1-9C13-8C6705515336}"/>
            </a:ext>
          </a:extLst>
        </xdr:cNvPr>
        <xdr:cNvSpPr/>
      </xdr:nvSpPr>
      <xdr:spPr>
        <a:xfrm>
          <a:off x="2846457" y="629479"/>
          <a:ext cx="3078901" cy="803413"/>
        </a:xfrm>
        <a:prstGeom prst="wedgeRoundRectCallo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a:latin typeface="Plus Jakarta Sans"/>
            </a:rPr>
            <a:t>Klik</a:t>
          </a:r>
          <a:r>
            <a:rPr lang="nl-NL" sz="1100" baseline="0">
              <a:latin typeface="Plus Jakarta Sans"/>
            </a:rPr>
            <a:t> bovenaan in kolom E op  </a:t>
          </a:r>
          <a:r>
            <a:rPr lang="nl-NL" sz="1100">
              <a:latin typeface="Plus Jakarta Sans"/>
            </a:rPr>
            <a:t>"+"</a:t>
          </a:r>
          <a:r>
            <a:rPr lang="nl-NL" sz="1100" baseline="0">
              <a:latin typeface="Plus Jakarta Sans"/>
            </a:rPr>
            <a:t> om </a:t>
          </a:r>
          <a:r>
            <a:rPr lang="nl-NL" sz="1100">
              <a:latin typeface="Plus Jakarta Sans"/>
            </a:rPr>
            <a:t>extra kolommen</a:t>
          </a:r>
          <a:r>
            <a:rPr lang="nl-NL" sz="1100" baseline="0">
              <a:latin typeface="Plus Jakarta Sans"/>
            </a:rPr>
            <a:t> met aanvulende toelichting bij de indicator te bekijken.</a:t>
          </a:r>
        </a:p>
        <a:p>
          <a:pPr algn="l"/>
          <a:endParaRPr lang="nl-NL" sz="1100"/>
        </a:p>
      </xdr:txBody>
    </xdr:sp>
    <xdr:clientData fPrintsWithSheet="0"/>
  </xdr:twoCellAnchor>
  <xdr:twoCellAnchor>
    <xdr:from>
      <xdr:col>5</xdr:col>
      <xdr:colOff>1555250</xdr:colOff>
      <xdr:row>0</xdr:row>
      <xdr:rowOff>510565</xdr:rowOff>
    </xdr:from>
    <xdr:to>
      <xdr:col>11</xdr:col>
      <xdr:colOff>1555249</xdr:colOff>
      <xdr:row>1</xdr:row>
      <xdr:rowOff>144532</xdr:rowOff>
    </xdr:to>
    <xdr:sp macro="" textlink="">
      <xdr:nvSpPr>
        <xdr:cNvPr id="4" name="Tekstballon: rechthoek met afgeronde hoeken 3">
          <a:extLst>
            <a:ext uri="{FF2B5EF4-FFF2-40B4-BE49-F238E27FC236}">
              <a16:creationId xmlns:a16="http://schemas.microsoft.com/office/drawing/2014/main" id="{D62CB684-9B36-45B5-B008-67A878280EE4}"/>
            </a:ext>
          </a:extLst>
        </xdr:cNvPr>
        <xdr:cNvSpPr/>
      </xdr:nvSpPr>
      <xdr:spPr>
        <a:xfrm>
          <a:off x="7435902" y="510565"/>
          <a:ext cx="3180521" cy="834945"/>
        </a:xfrm>
        <a:prstGeom prst="wedgeRoundRectCallo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l-NL" sz="1100">
              <a:solidFill>
                <a:schemeClr val="lt1"/>
              </a:solidFill>
              <a:effectLst/>
              <a:latin typeface="Plus Jakarta Sans"/>
              <a:ea typeface="+mn-ea"/>
              <a:cs typeface="+mn-cs"/>
            </a:rPr>
            <a:t>Klik</a:t>
          </a:r>
          <a:r>
            <a:rPr lang="nl-NL" sz="1100" baseline="0">
              <a:solidFill>
                <a:schemeClr val="lt1"/>
              </a:solidFill>
              <a:effectLst/>
              <a:latin typeface="Plus Jakarta Sans"/>
              <a:ea typeface="+mn-ea"/>
              <a:cs typeface="+mn-cs"/>
            </a:rPr>
            <a:t> bovenaan in kolom K op  </a:t>
          </a:r>
          <a:r>
            <a:rPr lang="nl-NL" sz="1100">
              <a:solidFill>
                <a:schemeClr val="lt1"/>
              </a:solidFill>
              <a:effectLst/>
              <a:latin typeface="Plus Jakarta Sans"/>
              <a:ea typeface="+mn-ea"/>
              <a:cs typeface="+mn-cs"/>
            </a:rPr>
            <a:t>"+"</a:t>
          </a:r>
          <a:r>
            <a:rPr lang="nl-NL" sz="1100" baseline="0">
              <a:solidFill>
                <a:schemeClr val="lt1"/>
              </a:solidFill>
              <a:effectLst/>
              <a:latin typeface="Plus Jakarta Sans"/>
              <a:ea typeface="+mn-ea"/>
              <a:cs typeface="+mn-cs"/>
            </a:rPr>
            <a:t> om </a:t>
          </a:r>
          <a:r>
            <a:rPr lang="nl-NL" sz="1100">
              <a:solidFill>
                <a:schemeClr val="lt1"/>
              </a:solidFill>
              <a:effectLst/>
              <a:latin typeface="Plus Jakarta Sans"/>
              <a:ea typeface="+mn-ea"/>
              <a:cs typeface="+mn-cs"/>
            </a:rPr>
            <a:t>extra kolommen</a:t>
          </a:r>
          <a:r>
            <a:rPr lang="nl-NL" sz="1100" baseline="0">
              <a:solidFill>
                <a:schemeClr val="lt1"/>
              </a:solidFill>
              <a:effectLst/>
              <a:latin typeface="Plus Jakarta Sans"/>
              <a:ea typeface="+mn-ea"/>
              <a:cs typeface="+mn-cs"/>
            </a:rPr>
            <a:t> met aanvulende toelichting bij de antwoordkeuze.</a:t>
          </a:r>
          <a:endParaRPr lang="nl-NL" sz="1100">
            <a:effectLst/>
            <a:latin typeface="Plus Jakarta Sans"/>
          </a:endParaRPr>
        </a:p>
        <a:p>
          <a:pPr algn="l"/>
          <a:endParaRPr lang="nl-NL"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43543</xdr:colOff>
      <xdr:row>0</xdr:row>
      <xdr:rowOff>163286</xdr:rowOff>
    </xdr:from>
    <xdr:to>
      <xdr:col>1</xdr:col>
      <xdr:colOff>976383</xdr:colOff>
      <xdr:row>0</xdr:row>
      <xdr:rowOff>1095376</xdr:rowOff>
    </xdr:to>
    <xdr:pic>
      <xdr:nvPicPr>
        <xdr:cNvPr id="3" name="Afbeelding 2">
          <a:extLst>
            <a:ext uri="{FF2B5EF4-FFF2-40B4-BE49-F238E27FC236}">
              <a16:creationId xmlns:a16="http://schemas.microsoft.com/office/drawing/2014/main" id="{C9CF8ADB-EA2C-43DA-82D2-2F62AE03AB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762" y="163286"/>
          <a:ext cx="933540" cy="932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BCI Gebouw">
      <a:dk1>
        <a:sysClr val="windowText" lastClr="000000"/>
      </a:dk1>
      <a:lt1>
        <a:sysClr val="window" lastClr="FFFFFF"/>
      </a:lt1>
      <a:dk2>
        <a:srgbClr val="44546A"/>
      </a:dk2>
      <a:lt2>
        <a:srgbClr val="E7E6E6"/>
      </a:lt2>
      <a:accent1>
        <a:srgbClr val="4FA666"/>
      </a:accent1>
      <a:accent2>
        <a:srgbClr val="183D6F"/>
      </a:accent2>
      <a:accent3>
        <a:srgbClr val="C29485"/>
      </a:accent3>
      <a:accent4>
        <a:srgbClr val="96C9A3"/>
      </a:accent4>
      <a:accent5>
        <a:srgbClr val="5E7899"/>
      </a:accent5>
      <a:accent6>
        <a:srgbClr val="E0C9C2"/>
      </a:accent6>
      <a:hlink>
        <a:srgbClr val="C9E5D1"/>
      </a:hlink>
      <a:folHlink>
        <a:srgbClr val="ADBACC"/>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gbc.nl/publicaties/methode-adaptief-vermogen-gebouwen-versie-21-7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usproc.jrc.ec.europa.eu/product-bureau/sites/default/files/2021-01/UM3_Indicator_2.3_v1.1_23p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B0C0-77E3-4965-8853-EFE9A76E839D}">
  <dimension ref="A1:M154"/>
  <sheetViews>
    <sheetView tabSelected="1" zoomScale="70" zoomScaleNormal="70" workbookViewId="0">
      <selection activeCell="B2" sqref="B2"/>
    </sheetView>
  </sheetViews>
  <sheetFormatPr defaultRowHeight="14.5"/>
  <cols>
    <col min="1" max="1" width="115" style="45" customWidth="1"/>
    <col min="2" max="2" width="35.1796875" style="12" customWidth="1"/>
    <col min="3" max="3" width="111.453125" style="12" customWidth="1"/>
    <col min="4" max="5" width="8.81640625" style="12"/>
    <col min="6" max="6" width="57.453125" style="12" customWidth="1"/>
    <col min="7" max="13" width="8.81640625" style="12"/>
  </cols>
  <sheetData>
    <row r="1" spans="1:6" ht="333.65" customHeight="1">
      <c r="C1" s="45"/>
      <c r="F1" s="45"/>
    </row>
    <row r="2" spans="1:6" ht="409" customHeight="1">
      <c r="C2"/>
    </row>
    <row r="3" spans="1:6" s="12" customFormat="1">
      <c r="A3" s="46"/>
    </row>
    <row r="4" spans="1:6" s="12" customFormat="1">
      <c r="A4" s="46"/>
    </row>
    <row r="5" spans="1:6" s="12" customFormat="1">
      <c r="A5" s="46"/>
    </row>
    <row r="6" spans="1:6" s="12" customFormat="1">
      <c r="A6" s="46"/>
    </row>
    <row r="7" spans="1:6" s="12" customFormat="1">
      <c r="A7" s="46"/>
    </row>
    <row r="8" spans="1:6" s="12" customFormat="1">
      <c r="A8" s="46"/>
    </row>
    <row r="9" spans="1:6" s="12" customFormat="1">
      <c r="A9" s="46"/>
    </row>
    <row r="10" spans="1:6" s="12" customFormat="1">
      <c r="A10" s="46"/>
    </row>
    <row r="11" spans="1:6" s="12" customFormat="1">
      <c r="A11" s="46"/>
    </row>
    <row r="12" spans="1:6" s="12" customFormat="1">
      <c r="A12" s="46"/>
    </row>
    <row r="13" spans="1:6" s="12" customFormat="1">
      <c r="A13" s="46"/>
    </row>
    <row r="14" spans="1:6" s="12" customFormat="1">
      <c r="A14" s="46"/>
    </row>
    <row r="15" spans="1:6" s="12" customFormat="1">
      <c r="A15" s="46"/>
    </row>
    <row r="16" spans="1:6" s="12" customFormat="1">
      <c r="A16" s="46"/>
    </row>
    <row r="17" spans="1:1" s="12" customFormat="1">
      <c r="A17" s="46"/>
    </row>
    <row r="18" spans="1:1" s="12" customFormat="1">
      <c r="A18" s="46"/>
    </row>
    <row r="19" spans="1:1" s="12" customFormat="1">
      <c r="A19" s="46"/>
    </row>
    <row r="20" spans="1:1" s="12" customFormat="1">
      <c r="A20" s="46"/>
    </row>
    <row r="21" spans="1:1" s="12" customFormat="1">
      <c r="A21" s="46"/>
    </row>
    <row r="22" spans="1:1" s="12" customFormat="1">
      <c r="A22" s="46"/>
    </row>
    <row r="23" spans="1:1" s="12" customFormat="1">
      <c r="A23" s="46"/>
    </row>
    <row r="24" spans="1:1" s="12" customFormat="1">
      <c r="A24" s="46"/>
    </row>
    <row r="25" spans="1:1" s="12" customFormat="1">
      <c r="A25" s="46"/>
    </row>
    <row r="26" spans="1:1" s="12" customFormat="1">
      <c r="A26" s="46"/>
    </row>
    <row r="27" spans="1:1" s="12" customFormat="1">
      <c r="A27" s="46"/>
    </row>
    <row r="28" spans="1:1" s="12" customFormat="1">
      <c r="A28" s="46"/>
    </row>
    <row r="29" spans="1:1" s="12" customFormat="1">
      <c r="A29" s="46"/>
    </row>
    <row r="30" spans="1:1" s="12" customFormat="1">
      <c r="A30" s="46"/>
    </row>
    <row r="31" spans="1:1" s="12" customFormat="1">
      <c r="A31" s="46"/>
    </row>
    <row r="32" spans="1:1" s="12" customFormat="1">
      <c r="A32" s="46"/>
    </row>
    <row r="33" spans="1:1" s="12" customFormat="1">
      <c r="A33" s="46"/>
    </row>
    <row r="34" spans="1:1" s="12" customFormat="1">
      <c r="A34" s="46"/>
    </row>
    <row r="35" spans="1:1" s="12" customFormat="1">
      <c r="A35" s="46"/>
    </row>
    <row r="36" spans="1:1" s="12" customFormat="1">
      <c r="A36" s="46"/>
    </row>
    <row r="37" spans="1:1" s="12" customFormat="1">
      <c r="A37" s="46"/>
    </row>
    <row r="38" spans="1:1" s="12" customFormat="1">
      <c r="A38" s="46"/>
    </row>
    <row r="39" spans="1:1" s="12" customFormat="1">
      <c r="A39" s="46"/>
    </row>
    <row r="40" spans="1:1" s="12" customFormat="1">
      <c r="A40" s="46"/>
    </row>
    <row r="41" spans="1:1" s="12" customFormat="1">
      <c r="A41" s="46"/>
    </row>
    <row r="42" spans="1:1" s="12" customFormat="1">
      <c r="A42" s="46"/>
    </row>
    <row r="43" spans="1:1" s="12" customFormat="1">
      <c r="A43" s="46"/>
    </row>
    <row r="44" spans="1:1" s="12" customFormat="1">
      <c r="A44" s="46"/>
    </row>
    <row r="45" spans="1:1" s="12" customFormat="1">
      <c r="A45" s="46"/>
    </row>
    <row r="46" spans="1:1" s="12" customFormat="1">
      <c r="A46" s="46"/>
    </row>
    <row r="47" spans="1:1" s="12" customFormat="1">
      <c r="A47" s="46"/>
    </row>
    <row r="48" spans="1:1" s="12" customFormat="1">
      <c r="A48" s="46"/>
    </row>
    <row r="49" spans="1:1" s="12" customFormat="1">
      <c r="A49" s="46"/>
    </row>
    <row r="50" spans="1:1" s="12" customFormat="1">
      <c r="A50" s="46"/>
    </row>
    <row r="51" spans="1:1" s="12" customFormat="1">
      <c r="A51" s="46"/>
    </row>
    <row r="52" spans="1:1" s="12" customFormat="1">
      <c r="A52" s="46"/>
    </row>
    <row r="53" spans="1:1" s="12" customFormat="1">
      <c r="A53" s="46"/>
    </row>
    <row r="54" spans="1:1" s="12" customFormat="1">
      <c r="A54" s="46"/>
    </row>
    <row r="55" spans="1:1" s="12" customFormat="1">
      <c r="A55" s="46"/>
    </row>
    <row r="56" spans="1:1" s="12" customFormat="1">
      <c r="A56" s="46"/>
    </row>
    <row r="57" spans="1:1" s="12" customFormat="1">
      <c r="A57" s="46"/>
    </row>
    <row r="58" spans="1:1" s="12" customFormat="1">
      <c r="A58" s="46"/>
    </row>
    <row r="59" spans="1:1" s="12" customFormat="1">
      <c r="A59" s="46"/>
    </row>
    <row r="60" spans="1:1" s="12" customFormat="1">
      <c r="A60" s="46"/>
    </row>
    <row r="61" spans="1:1" s="12" customFormat="1">
      <c r="A61" s="46"/>
    </row>
    <row r="62" spans="1:1" s="12" customFormat="1">
      <c r="A62" s="46"/>
    </row>
    <row r="63" spans="1:1" s="12" customFormat="1">
      <c r="A63" s="46"/>
    </row>
    <row r="64" spans="1:1" s="12" customFormat="1">
      <c r="A64" s="46"/>
    </row>
    <row r="65" spans="1:1" s="12" customFormat="1">
      <c r="A65" s="46"/>
    </row>
    <row r="66" spans="1:1" s="12" customFormat="1">
      <c r="A66" s="46"/>
    </row>
    <row r="67" spans="1:1" s="12" customFormat="1">
      <c r="A67" s="46"/>
    </row>
    <row r="68" spans="1:1" s="12" customFormat="1">
      <c r="A68" s="46"/>
    </row>
    <row r="69" spans="1:1" s="12" customFormat="1">
      <c r="A69" s="46"/>
    </row>
    <row r="70" spans="1:1" s="12" customFormat="1">
      <c r="A70" s="46"/>
    </row>
    <row r="71" spans="1:1" s="12" customFormat="1">
      <c r="A71" s="46"/>
    </row>
    <row r="72" spans="1:1" s="12" customFormat="1">
      <c r="A72" s="46"/>
    </row>
    <row r="73" spans="1:1" s="12" customFormat="1">
      <c r="A73" s="46"/>
    </row>
    <row r="74" spans="1:1" s="12" customFormat="1">
      <c r="A74" s="46"/>
    </row>
    <row r="75" spans="1:1" s="12" customFormat="1">
      <c r="A75" s="46"/>
    </row>
    <row r="76" spans="1:1" s="12" customFormat="1">
      <c r="A76" s="46"/>
    </row>
    <row r="77" spans="1:1" s="12" customFormat="1">
      <c r="A77" s="46"/>
    </row>
    <row r="78" spans="1:1" s="12" customFormat="1">
      <c r="A78" s="46"/>
    </row>
    <row r="79" spans="1:1" s="12" customFormat="1">
      <c r="A79" s="46"/>
    </row>
    <row r="80" spans="1:1" s="12" customFormat="1">
      <c r="A80" s="46"/>
    </row>
    <row r="81" spans="1:1" s="12" customFormat="1">
      <c r="A81" s="46"/>
    </row>
    <row r="82" spans="1:1" s="12" customFormat="1">
      <c r="A82" s="46"/>
    </row>
    <row r="83" spans="1:1" s="12" customFormat="1">
      <c r="A83" s="46"/>
    </row>
    <row r="84" spans="1:1" s="12" customFormat="1">
      <c r="A84" s="46"/>
    </row>
    <row r="85" spans="1:1" s="12" customFormat="1">
      <c r="A85" s="46"/>
    </row>
    <row r="86" spans="1:1" s="12" customFormat="1">
      <c r="A86" s="46"/>
    </row>
    <row r="87" spans="1:1" s="12" customFormat="1">
      <c r="A87" s="46"/>
    </row>
    <row r="88" spans="1:1" s="12" customFormat="1">
      <c r="A88" s="46"/>
    </row>
    <row r="89" spans="1:1" s="12" customFormat="1">
      <c r="A89" s="46"/>
    </row>
    <row r="90" spans="1:1" s="12" customFormat="1">
      <c r="A90" s="46"/>
    </row>
    <row r="91" spans="1:1" s="12" customFormat="1">
      <c r="A91" s="46"/>
    </row>
    <row r="92" spans="1:1" s="12" customFormat="1">
      <c r="A92" s="46"/>
    </row>
    <row r="93" spans="1:1" s="12" customFormat="1">
      <c r="A93" s="46"/>
    </row>
    <row r="94" spans="1:1" s="12" customFormat="1">
      <c r="A94" s="46"/>
    </row>
    <row r="95" spans="1:1" s="12" customFormat="1">
      <c r="A95" s="46"/>
    </row>
    <row r="96" spans="1:1" s="12" customFormat="1">
      <c r="A96" s="46"/>
    </row>
    <row r="97" spans="1:1" s="12" customFormat="1">
      <c r="A97" s="46"/>
    </row>
    <row r="98" spans="1:1" s="12" customFormat="1">
      <c r="A98" s="46"/>
    </row>
    <row r="99" spans="1:1" s="12" customFormat="1">
      <c r="A99" s="46"/>
    </row>
    <row r="100" spans="1:1" s="12" customFormat="1">
      <c r="A100" s="46"/>
    </row>
    <row r="101" spans="1:1" s="12" customFormat="1">
      <c r="A101" s="46"/>
    </row>
    <row r="102" spans="1:1" s="12" customFormat="1">
      <c r="A102" s="46"/>
    </row>
    <row r="103" spans="1:1" s="12" customFormat="1">
      <c r="A103" s="46"/>
    </row>
    <row r="104" spans="1:1" s="12" customFormat="1">
      <c r="A104" s="46"/>
    </row>
    <row r="105" spans="1:1" s="12" customFormat="1">
      <c r="A105" s="46"/>
    </row>
    <row r="106" spans="1:1" s="12" customFormat="1">
      <c r="A106" s="46"/>
    </row>
    <row r="107" spans="1:1" s="12" customFormat="1">
      <c r="A107" s="46"/>
    </row>
    <row r="108" spans="1:1" s="12" customFormat="1">
      <c r="A108" s="46"/>
    </row>
    <row r="109" spans="1:1" s="12" customFormat="1">
      <c r="A109" s="46"/>
    </row>
    <row r="110" spans="1:1" s="12" customFormat="1">
      <c r="A110" s="46"/>
    </row>
    <row r="111" spans="1:1" s="12" customFormat="1">
      <c r="A111" s="46"/>
    </row>
    <row r="112" spans="1:1" s="12" customFormat="1">
      <c r="A112" s="46"/>
    </row>
    <row r="113" spans="1:1" s="12" customFormat="1">
      <c r="A113" s="46"/>
    </row>
    <row r="114" spans="1:1" s="12" customFormat="1">
      <c r="A114" s="46"/>
    </row>
    <row r="115" spans="1:1" s="12" customFormat="1">
      <c r="A115" s="46"/>
    </row>
    <row r="116" spans="1:1" s="12" customFormat="1">
      <c r="A116" s="46"/>
    </row>
    <row r="117" spans="1:1" s="12" customFormat="1">
      <c r="A117" s="46"/>
    </row>
    <row r="118" spans="1:1" s="12" customFormat="1">
      <c r="A118" s="46"/>
    </row>
    <row r="119" spans="1:1" s="12" customFormat="1">
      <c r="A119" s="46"/>
    </row>
    <row r="120" spans="1:1" s="12" customFormat="1">
      <c r="A120" s="46"/>
    </row>
    <row r="121" spans="1:1" s="12" customFormat="1">
      <c r="A121" s="46"/>
    </row>
    <row r="122" spans="1:1" s="12" customFormat="1">
      <c r="A122" s="46"/>
    </row>
    <row r="123" spans="1:1" s="12" customFormat="1">
      <c r="A123" s="46"/>
    </row>
    <row r="124" spans="1:1" s="12" customFormat="1">
      <c r="A124" s="46"/>
    </row>
    <row r="125" spans="1:1" s="12" customFormat="1">
      <c r="A125" s="46"/>
    </row>
    <row r="126" spans="1:1" s="12" customFormat="1">
      <c r="A126" s="46"/>
    </row>
    <row r="127" spans="1:1" s="12" customFormat="1">
      <c r="A127" s="46"/>
    </row>
    <row r="128" spans="1:1" s="12" customFormat="1">
      <c r="A128" s="46"/>
    </row>
    <row r="129" spans="1:1" s="12" customFormat="1">
      <c r="A129" s="46"/>
    </row>
    <row r="130" spans="1:1" s="12" customFormat="1">
      <c r="A130" s="46"/>
    </row>
    <row r="131" spans="1:1" s="12" customFormat="1">
      <c r="A131" s="46"/>
    </row>
    <row r="132" spans="1:1" s="12" customFormat="1">
      <c r="A132" s="46"/>
    </row>
    <row r="133" spans="1:1" s="12" customFormat="1">
      <c r="A133" s="46"/>
    </row>
    <row r="134" spans="1:1" s="12" customFormat="1">
      <c r="A134" s="46"/>
    </row>
    <row r="135" spans="1:1" s="12" customFormat="1">
      <c r="A135" s="46"/>
    </row>
    <row r="136" spans="1:1" s="12" customFormat="1">
      <c r="A136" s="46"/>
    </row>
    <row r="137" spans="1:1" s="12" customFormat="1">
      <c r="A137" s="46"/>
    </row>
    <row r="138" spans="1:1" s="12" customFormat="1">
      <c r="A138" s="46"/>
    </row>
    <row r="139" spans="1:1" s="12" customFormat="1">
      <c r="A139" s="46"/>
    </row>
    <row r="140" spans="1:1" s="12" customFormat="1">
      <c r="A140" s="46"/>
    </row>
    <row r="141" spans="1:1" s="12" customFormat="1">
      <c r="A141" s="46"/>
    </row>
    <row r="142" spans="1:1" s="12" customFormat="1">
      <c r="A142" s="46"/>
    </row>
    <row r="143" spans="1:1" s="12" customFormat="1">
      <c r="A143" s="46"/>
    </row>
    <row r="144" spans="1:1" s="12" customFormat="1">
      <c r="A144" s="46"/>
    </row>
    <row r="145" spans="1:1" s="12" customFormat="1">
      <c r="A145" s="46"/>
    </row>
    <row r="146" spans="1:1" s="12" customFormat="1">
      <c r="A146" s="46"/>
    </row>
    <row r="147" spans="1:1" s="12" customFormat="1">
      <c r="A147" s="46"/>
    </row>
    <row r="148" spans="1:1" s="12" customFormat="1">
      <c r="A148" s="46"/>
    </row>
    <row r="149" spans="1:1" s="12" customFormat="1">
      <c r="A149" s="46"/>
    </row>
    <row r="150" spans="1:1" s="12" customFormat="1">
      <c r="A150" s="46"/>
    </row>
    <row r="151" spans="1:1" s="12" customFormat="1">
      <c r="A151" s="46"/>
    </row>
    <row r="152" spans="1:1" s="12" customFormat="1">
      <c r="A152" s="46"/>
    </row>
    <row r="153" spans="1:1" s="12" customFormat="1">
      <c r="A153" s="46"/>
    </row>
    <row r="154" spans="1:1" s="12" customFormat="1">
      <c r="A154" s="46"/>
    </row>
  </sheetData>
  <sheetProtection algorithmName="SHA-512" hashValue="nEDIRPy/xRQ55Qs+lXq82ajZbTPA7w55wg6EQv20iljlTsvbBIVgOQ4Ultn73iXwmnUiLnVo1ufgBnwwI/zxtQ==" saltValue="y7/u3gQJc6EBMQ3WLKcQWg==" spinCount="100000" sheet="1" objects="1" scenarios="1"/>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B1ADC-B9AA-48FD-B9EA-E1A3E65BB681}">
  <dimension ref="A1:AT60"/>
  <sheetViews>
    <sheetView zoomScale="55" zoomScaleNormal="55" zoomScaleSheetLayoutView="70" zoomScalePageLayoutView="85" workbookViewId="0">
      <selection activeCell="G10" sqref="G10"/>
    </sheetView>
  </sheetViews>
  <sheetFormatPr defaultColWidth="9.1796875" defaultRowHeight="14.5" outlineLevelCol="1"/>
  <cols>
    <col min="1" max="1" width="9.1796875" style="9"/>
    <col min="2" max="2" width="19.1796875" style="2" customWidth="1"/>
    <col min="3" max="3" width="62.1796875" style="3" customWidth="1"/>
    <col min="4" max="4" width="43.54296875" style="2" hidden="1" customWidth="1" outlineLevel="1"/>
    <col min="5" max="5" width="61.453125" style="2" hidden="1" customWidth="1" outlineLevel="1"/>
    <col min="6" max="6" width="24.1796875" style="2" bestFit="1" customWidth="1" collapsed="1"/>
    <col min="7" max="7" width="23.54296875" style="126" bestFit="1" customWidth="1"/>
    <col min="8" max="10" width="34.453125" style="183" hidden="1" customWidth="1" outlineLevel="1"/>
    <col min="11" max="11" width="33.26953125" style="183" hidden="1" customWidth="1" outlineLevel="1"/>
    <col min="12" max="12" width="46.453125" style="2" customWidth="1" collapsed="1"/>
    <col min="13" max="13" width="12.453125" style="184" customWidth="1"/>
    <col min="14" max="14" width="28.54296875" style="9" customWidth="1"/>
    <col min="15" max="15" width="31.453125" style="9" customWidth="1"/>
    <col min="16" max="16" width="34.453125" style="9" customWidth="1"/>
    <col min="17" max="46" width="9.1796875" style="9"/>
    <col min="47" max="16384" width="9.1796875" style="1"/>
  </cols>
  <sheetData>
    <row r="1" spans="2:17" s="9" customFormat="1" ht="62.5" thickBot="1">
      <c r="B1" s="10"/>
      <c r="C1" s="213" t="s">
        <v>489</v>
      </c>
      <c r="D1" s="213"/>
      <c r="E1" s="213"/>
      <c r="F1" s="213"/>
      <c r="G1" s="213"/>
      <c r="H1" s="213"/>
      <c r="I1" s="213"/>
      <c r="J1" s="213"/>
      <c r="K1" s="213"/>
      <c r="L1" s="213"/>
      <c r="M1" s="213"/>
      <c r="O1" s="26" t="s">
        <v>494</v>
      </c>
      <c r="P1" s="44" t="s">
        <v>491</v>
      </c>
    </row>
    <row r="2" spans="2:17" ht="18">
      <c r="B2" s="47"/>
      <c r="C2" s="48"/>
      <c r="D2" s="47"/>
      <c r="E2" s="206"/>
      <c r="F2" s="47"/>
      <c r="G2" s="81"/>
      <c r="H2" s="82"/>
      <c r="I2" s="82"/>
      <c r="J2" s="82"/>
      <c r="K2" s="82"/>
      <c r="L2" s="83"/>
      <c r="M2" s="84"/>
    </row>
    <row r="3" spans="2:17" s="9" customFormat="1" ht="6" customHeight="1">
      <c r="B3" s="7"/>
      <c r="C3" s="85"/>
      <c r="D3" s="7"/>
      <c r="E3" s="207"/>
      <c r="F3" s="7"/>
      <c r="G3" s="86"/>
      <c r="H3" s="87"/>
      <c r="I3" s="87"/>
      <c r="J3" s="87"/>
      <c r="K3" s="87"/>
      <c r="L3" s="8"/>
      <c r="M3" s="88"/>
    </row>
    <row r="4" spans="2:17" ht="18">
      <c r="B4" s="89" t="s">
        <v>0</v>
      </c>
      <c r="C4" s="90" t="s">
        <v>0</v>
      </c>
      <c r="D4" s="91" t="s">
        <v>1</v>
      </c>
      <c r="E4" s="209" t="s">
        <v>2</v>
      </c>
      <c r="F4" s="91" t="s">
        <v>3</v>
      </c>
      <c r="G4" s="92" t="s">
        <v>4</v>
      </c>
      <c r="H4" s="93" t="s">
        <v>5</v>
      </c>
      <c r="I4" s="93" t="s">
        <v>6</v>
      </c>
      <c r="J4" s="93" t="s">
        <v>7</v>
      </c>
      <c r="K4" s="93" t="s">
        <v>8</v>
      </c>
      <c r="L4" s="94" t="s">
        <v>9</v>
      </c>
      <c r="M4" s="95" t="s">
        <v>10</v>
      </c>
      <c r="Q4"/>
    </row>
    <row r="5" spans="2:17" s="9" customFormat="1" ht="6.75" customHeight="1">
      <c r="B5" s="96"/>
      <c r="C5" s="97"/>
      <c r="D5" s="98"/>
      <c r="E5" s="208"/>
      <c r="F5" s="98"/>
      <c r="G5" s="99"/>
      <c r="H5" s="100"/>
      <c r="I5" s="100"/>
      <c r="J5" s="100"/>
      <c r="K5" s="100"/>
      <c r="L5" s="98"/>
      <c r="M5" s="101"/>
    </row>
    <row r="6" spans="2:17" ht="72.5">
      <c r="B6" s="102" t="s">
        <v>11</v>
      </c>
      <c r="C6" s="103" t="s">
        <v>12</v>
      </c>
      <c r="D6" s="104" t="s">
        <v>13</v>
      </c>
      <c r="E6" s="205" t="s">
        <v>14</v>
      </c>
      <c r="F6" s="105" t="s">
        <v>15</v>
      </c>
      <c r="G6" s="106" t="s">
        <v>8</v>
      </c>
      <c r="H6" s="107" t="s">
        <v>16</v>
      </c>
      <c r="I6" s="108" t="s">
        <v>17</v>
      </c>
      <c r="J6" s="109" t="s">
        <v>18</v>
      </c>
      <c r="K6" s="110" t="s">
        <v>19</v>
      </c>
      <c r="L6" s="111" t="s">
        <v>20</v>
      </c>
      <c r="M6" s="112">
        <f>IFERROR((_xlfn.XLOOKUP(G6,Antwoord,Keuzelijst!$K$2:$K$5)*_xlfn.XLOOKUP('Methode Adaptief Vermogen'!B6,Keuzelijst!$B:$B,Keuzelijst!$E:$E)),"")</f>
        <v>2.5649999999999999E-2</v>
      </c>
      <c r="N6"/>
    </row>
    <row r="7" spans="2:17" ht="87">
      <c r="B7" s="102" t="s">
        <v>21</v>
      </c>
      <c r="C7" s="113" t="s">
        <v>22</v>
      </c>
      <c r="D7" s="114" t="s">
        <v>23</v>
      </c>
      <c r="E7" s="174" t="s">
        <v>24</v>
      </c>
      <c r="F7" s="115" t="s">
        <v>15</v>
      </c>
      <c r="G7" s="116" t="s">
        <v>8</v>
      </c>
      <c r="H7" s="117" t="s">
        <v>25</v>
      </c>
      <c r="I7" s="118" t="s">
        <v>26</v>
      </c>
      <c r="J7" s="119" t="s">
        <v>27</v>
      </c>
      <c r="K7" s="120" t="s">
        <v>28</v>
      </c>
      <c r="L7" s="121" t="s">
        <v>20</v>
      </c>
      <c r="M7" s="122">
        <f>IFERROR((_xlfn.XLOOKUP(G7,Antwoord,Keuzelijst!$K$2:$K$5)*_xlfn.XLOOKUP('Methode Adaptief Vermogen'!B7,Keuzelijst!$B:$B,Keuzelijst!$E:$E)),"")</f>
        <v>2.5649999999999999E-2</v>
      </c>
    </row>
    <row r="8" spans="2:17" ht="116">
      <c r="B8" s="102" t="s">
        <v>29</v>
      </c>
      <c r="C8" s="113" t="s">
        <v>30</v>
      </c>
      <c r="D8" s="114" t="s">
        <v>31</v>
      </c>
      <c r="E8" s="174" t="s">
        <v>32</v>
      </c>
      <c r="F8" s="115" t="s">
        <v>33</v>
      </c>
      <c r="G8" s="116" t="s">
        <v>8</v>
      </c>
      <c r="H8" s="117" t="s">
        <v>34</v>
      </c>
      <c r="I8" s="118" t="s">
        <v>35</v>
      </c>
      <c r="J8" s="119" t="s">
        <v>36</v>
      </c>
      <c r="K8" s="120" t="s">
        <v>37</v>
      </c>
      <c r="L8" s="121" t="s">
        <v>20</v>
      </c>
      <c r="M8" s="122">
        <f>IFERROR((_xlfn.XLOOKUP(G8,Antwoord,Keuzelijst!$K$2:$K$5)*_xlfn.XLOOKUP('Methode Adaptief Vermogen'!B8,Keuzelijst!$B:$B,Keuzelijst!$E:$E)),"")</f>
        <v>5.1270000000000003E-2</v>
      </c>
    </row>
    <row r="9" spans="2:17" ht="116">
      <c r="B9" s="102" t="s">
        <v>38</v>
      </c>
      <c r="C9" s="113" t="s">
        <v>39</v>
      </c>
      <c r="D9" s="114" t="s">
        <v>40</v>
      </c>
      <c r="E9" s="174" t="s">
        <v>41</v>
      </c>
      <c r="F9" s="115" t="s">
        <v>33</v>
      </c>
      <c r="G9" s="116" t="s">
        <v>8</v>
      </c>
      <c r="H9" s="117" t="s">
        <v>42</v>
      </c>
      <c r="I9" s="118" t="s">
        <v>43</v>
      </c>
      <c r="J9" s="119" t="s">
        <v>44</v>
      </c>
      <c r="K9" s="120" t="s">
        <v>45</v>
      </c>
      <c r="L9" s="121" t="s">
        <v>20</v>
      </c>
      <c r="M9" s="122">
        <f>IFERROR((_xlfn.XLOOKUP(G9,Antwoord,Keuzelijst!$K$2:$K$5)*_xlfn.XLOOKUP('Methode Adaptief Vermogen'!B9,Keuzelijst!$B:$B,Keuzelijst!$E:$E)),"")</f>
        <v>5.1270000000000003E-2</v>
      </c>
    </row>
    <row r="10" spans="2:17" ht="77.5">
      <c r="B10" s="102" t="s">
        <v>46</v>
      </c>
      <c r="C10" s="113" t="s">
        <v>47</v>
      </c>
      <c r="D10" s="114" t="s">
        <v>48</v>
      </c>
      <c r="E10" s="174" t="s">
        <v>49</v>
      </c>
      <c r="F10" s="115" t="s">
        <v>33</v>
      </c>
      <c r="G10" s="116" t="s">
        <v>8</v>
      </c>
      <c r="H10" s="117" t="s">
        <v>50</v>
      </c>
      <c r="I10" s="118" t="s">
        <v>51</v>
      </c>
      <c r="J10" s="119" t="s">
        <v>52</v>
      </c>
      <c r="K10" s="120" t="s">
        <v>53</v>
      </c>
      <c r="L10" s="121" t="s">
        <v>20</v>
      </c>
      <c r="M10" s="122">
        <f>IFERROR((_xlfn.XLOOKUP(G10,Antwoord,Keuzelijst!$K$2:$K$5)*_xlfn.XLOOKUP('Methode Adaptief Vermogen'!B10,Keuzelijst!$B:$B,Keuzelijst!$E:$E)),"")</f>
        <v>5.1270000000000003E-2</v>
      </c>
    </row>
    <row r="11" spans="2:17" ht="159.5">
      <c r="B11" s="102" t="s">
        <v>54</v>
      </c>
      <c r="C11" s="113" t="s">
        <v>55</v>
      </c>
      <c r="D11" s="114" t="s">
        <v>56</v>
      </c>
      <c r="E11" s="174" t="s">
        <v>57</v>
      </c>
      <c r="F11" s="115" t="s">
        <v>33</v>
      </c>
      <c r="G11" s="116" t="s">
        <v>8</v>
      </c>
      <c r="H11" s="117" t="s">
        <v>58</v>
      </c>
      <c r="I11" s="118" t="s">
        <v>59</v>
      </c>
      <c r="J11" s="119" t="s">
        <v>60</v>
      </c>
      <c r="K11" s="120" t="s">
        <v>61</v>
      </c>
      <c r="L11" s="121" t="s">
        <v>20</v>
      </c>
      <c r="M11" s="122">
        <f>IFERROR((_xlfn.XLOOKUP(G11,Antwoord,Keuzelijst!$K$2:$K$5)*_xlfn.XLOOKUP('Methode Adaptief Vermogen'!B11,Keuzelijst!$B:$B,Keuzelijst!$E:$E)),"")</f>
        <v>7.6920000000000002E-2</v>
      </c>
    </row>
    <row r="12" spans="2:17" ht="58">
      <c r="B12" s="102" t="s">
        <v>62</v>
      </c>
      <c r="C12" s="113" t="s">
        <v>63</v>
      </c>
      <c r="D12" s="114" t="s">
        <v>64</v>
      </c>
      <c r="E12" s="174" t="s">
        <v>65</v>
      </c>
      <c r="F12" s="115" t="s">
        <v>33</v>
      </c>
      <c r="G12" s="116" t="s">
        <v>8</v>
      </c>
      <c r="H12" s="117" t="s">
        <v>66</v>
      </c>
      <c r="I12" s="118" t="s">
        <v>67</v>
      </c>
      <c r="J12" s="119" t="s">
        <v>68</v>
      </c>
      <c r="K12" s="120" t="s">
        <v>69</v>
      </c>
      <c r="L12" s="121" t="s">
        <v>20</v>
      </c>
      <c r="M12" s="122">
        <f>IFERROR((_xlfn.XLOOKUP(G12,Antwoord,Keuzelijst!$K$2:$K$5)*_xlfn.XLOOKUP('Methode Adaptief Vermogen'!B12,Keuzelijst!$B:$B,Keuzelijst!$E:$E)),"")</f>
        <v>7.6920000000000002E-2</v>
      </c>
    </row>
    <row r="13" spans="2:17" ht="52.5">
      <c r="B13" s="102" t="s">
        <v>70</v>
      </c>
      <c r="C13" s="113" t="s">
        <v>71</v>
      </c>
      <c r="D13" s="114" t="s">
        <v>72</v>
      </c>
      <c r="E13" s="174" t="s">
        <v>73</v>
      </c>
      <c r="F13" s="115" t="s">
        <v>33</v>
      </c>
      <c r="G13" s="116" t="s">
        <v>8</v>
      </c>
      <c r="H13" s="117" t="s">
        <v>74</v>
      </c>
      <c r="I13" s="118" t="s">
        <v>75</v>
      </c>
      <c r="J13" s="119" t="s">
        <v>76</v>
      </c>
      <c r="K13" s="120" t="s">
        <v>77</v>
      </c>
      <c r="L13" s="121" t="s">
        <v>20</v>
      </c>
      <c r="M13" s="122">
        <f>IFERROR((_xlfn.XLOOKUP(G13,Antwoord,Keuzelijst!$K$2:$K$5)*_xlfn.XLOOKUP('Methode Adaptief Vermogen'!B13,Keuzelijst!$B:$B,Keuzelijst!$E:$E)),"")</f>
        <v>2.5649999999999999E-2</v>
      </c>
    </row>
    <row r="14" spans="2:17" ht="72.5">
      <c r="B14" s="102" t="s">
        <v>78</v>
      </c>
      <c r="C14" s="113" t="s">
        <v>79</v>
      </c>
      <c r="D14" s="114" t="s">
        <v>80</v>
      </c>
      <c r="E14" s="174" t="s">
        <v>81</v>
      </c>
      <c r="F14" s="115" t="s">
        <v>33</v>
      </c>
      <c r="G14" s="116" t="s">
        <v>8</v>
      </c>
      <c r="H14" s="117" t="s">
        <v>82</v>
      </c>
      <c r="I14" s="118" t="s">
        <v>83</v>
      </c>
      <c r="J14" s="119" t="s">
        <v>84</v>
      </c>
      <c r="K14" s="120" t="s">
        <v>85</v>
      </c>
      <c r="L14" s="121" t="s">
        <v>20</v>
      </c>
      <c r="M14" s="122">
        <f>IFERROR((_xlfn.XLOOKUP(G14,Antwoord,Keuzelijst!$K$2:$K$5)*_xlfn.XLOOKUP('Methode Adaptief Vermogen'!B14,Keuzelijst!$B:$B,Keuzelijst!$E:$E)),"")</f>
        <v>5.1270000000000003E-2</v>
      </c>
    </row>
    <row r="15" spans="2:17" ht="159.5">
      <c r="B15" s="102" t="s">
        <v>86</v>
      </c>
      <c r="C15" s="113" t="s">
        <v>87</v>
      </c>
      <c r="D15" s="114" t="s">
        <v>88</v>
      </c>
      <c r="E15" s="174" t="s">
        <v>89</v>
      </c>
      <c r="F15" s="115" t="s">
        <v>33</v>
      </c>
      <c r="G15" s="116" t="s">
        <v>8</v>
      </c>
      <c r="H15" s="117" t="s">
        <v>90</v>
      </c>
      <c r="I15" s="118" t="s">
        <v>91</v>
      </c>
      <c r="J15" s="119" t="s">
        <v>92</v>
      </c>
      <c r="K15" s="120" t="s">
        <v>93</v>
      </c>
      <c r="L15" s="121" t="s">
        <v>20</v>
      </c>
      <c r="M15" s="122">
        <f>IFERROR((_xlfn.XLOOKUP(G15,Antwoord,Keuzelijst!$K$2:$K$5)*_xlfn.XLOOKUP('Methode Adaptief Vermogen'!B15,Keuzelijst!$B:$B,Keuzelijst!$E:$E)),"")</f>
        <v>2.5649999999999999E-2</v>
      </c>
    </row>
    <row r="16" spans="2:17" ht="145">
      <c r="B16" s="102" t="s">
        <v>94</v>
      </c>
      <c r="C16" s="113" t="s">
        <v>95</v>
      </c>
      <c r="D16" s="114" t="s">
        <v>96</v>
      </c>
      <c r="E16" s="174" t="s">
        <v>97</v>
      </c>
      <c r="F16" s="115" t="s">
        <v>98</v>
      </c>
      <c r="G16" s="116" t="s">
        <v>8</v>
      </c>
      <c r="H16" s="117" t="s">
        <v>99</v>
      </c>
      <c r="I16" s="118" t="s">
        <v>100</v>
      </c>
      <c r="J16" s="119" t="s">
        <v>101</v>
      </c>
      <c r="K16" s="120" t="s">
        <v>102</v>
      </c>
      <c r="L16" s="121" t="s">
        <v>20</v>
      </c>
      <c r="M16" s="122">
        <f>IFERROR((_xlfn.XLOOKUP(G16,Antwoord,Keuzelijst!$K$2:$K$5)*_xlfn.XLOOKUP('Methode Adaptief Vermogen'!B16,Keuzelijst!$B:$B,Keuzelijst!$E:$E)),"")</f>
        <v>5.1270000000000003E-2</v>
      </c>
    </row>
    <row r="17" spans="1:46" ht="70">
      <c r="B17" s="102" t="s">
        <v>103</v>
      </c>
      <c r="C17" s="113" t="s">
        <v>104</v>
      </c>
      <c r="D17" s="114" t="s">
        <v>105</v>
      </c>
      <c r="E17" s="174" t="s">
        <v>106</v>
      </c>
      <c r="F17" s="115" t="s">
        <v>98</v>
      </c>
      <c r="G17" s="116" t="s">
        <v>8</v>
      </c>
      <c r="H17" s="117" t="s">
        <v>107</v>
      </c>
      <c r="I17" s="118" t="s">
        <v>108</v>
      </c>
      <c r="J17" s="119" t="s">
        <v>109</v>
      </c>
      <c r="K17" s="120" t="s">
        <v>110</v>
      </c>
      <c r="L17" s="121" t="s">
        <v>20</v>
      </c>
      <c r="M17" s="122">
        <f>IFERROR((_xlfn.XLOOKUP(G17,Antwoord,Keuzelijst!$K$2:$K$5)*_xlfn.XLOOKUP('Methode Adaptief Vermogen'!B17,Keuzelijst!$B:$B,Keuzelijst!$E:$E)),"")</f>
        <v>2.5649999999999999E-2</v>
      </c>
    </row>
    <row r="18" spans="1:46" ht="87">
      <c r="B18" s="102" t="s">
        <v>111</v>
      </c>
      <c r="C18" s="113" t="s">
        <v>112</v>
      </c>
      <c r="D18" s="114" t="s">
        <v>113</v>
      </c>
      <c r="E18" s="174" t="s">
        <v>114</v>
      </c>
      <c r="F18" s="115" t="s">
        <v>98</v>
      </c>
      <c r="G18" s="116" t="s">
        <v>8</v>
      </c>
      <c r="H18" s="117" t="s">
        <v>115</v>
      </c>
      <c r="I18" s="118" t="s">
        <v>116</v>
      </c>
      <c r="J18" s="119" t="s">
        <v>117</v>
      </c>
      <c r="K18" s="120" t="s">
        <v>118</v>
      </c>
      <c r="L18" s="121" t="s">
        <v>20</v>
      </c>
      <c r="M18" s="122">
        <f>IFERROR((_xlfn.XLOOKUP(G18,Antwoord,Keuzelijst!$K$2:$K$5)*_xlfn.XLOOKUP('Methode Adaptief Vermogen'!B18,Keuzelijst!$B:$B,Keuzelijst!$E:$E)),"")</f>
        <v>7.6920000000000002E-2</v>
      </c>
    </row>
    <row r="19" spans="1:46" ht="87">
      <c r="B19" s="102" t="s">
        <v>119</v>
      </c>
      <c r="C19" s="113" t="s">
        <v>120</v>
      </c>
      <c r="D19" s="114" t="s">
        <v>121</v>
      </c>
      <c r="E19" s="174" t="s">
        <v>122</v>
      </c>
      <c r="F19" s="115" t="s">
        <v>123</v>
      </c>
      <c r="G19" s="116" t="s">
        <v>8</v>
      </c>
      <c r="H19" s="117" t="s">
        <v>124</v>
      </c>
      <c r="I19" s="118" t="s">
        <v>125</v>
      </c>
      <c r="J19" s="119" t="s">
        <v>126</v>
      </c>
      <c r="K19" s="120" t="s">
        <v>127</v>
      </c>
      <c r="L19" s="121" t="s">
        <v>20</v>
      </c>
      <c r="M19" s="122">
        <f>IFERROR((_xlfn.XLOOKUP(G19,Antwoord,Keuzelijst!$K$2:$K$5)*_xlfn.XLOOKUP('Methode Adaptief Vermogen'!B19,Keuzelijst!$B:$B,Keuzelijst!$E:$E)),"")</f>
        <v>2.5649999999999999E-2</v>
      </c>
    </row>
    <row r="20" spans="1:46" ht="101.5">
      <c r="B20" s="102" t="s">
        <v>128</v>
      </c>
      <c r="C20" s="113" t="s">
        <v>129</v>
      </c>
      <c r="D20" s="114" t="s">
        <v>130</v>
      </c>
      <c r="E20" s="174" t="s">
        <v>131</v>
      </c>
      <c r="F20" s="115" t="s">
        <v>123</v>
      </c>
      <c r="G20" s="116" t="s">
        <v>8</v>
      </c>
      <c r="H20" s="117" t="s">
        <v>132</v>
      </c>
      <c r="I20" s="118" t="s">
        <v>133</v>
      </c>
      <c r="J20" s="119" t="s">
        <v>134</v>
      </c>
      <c r="K20" s="120" t="s">
        <v>135</v>
      </c>
      <c r="L20" s="121" t="s">
        <v>20</v>
      </c>
      <c r="M20" s="122">
        <f>IFERROR((_xlfn.XLOOKUP(G20,Antwoord,Keuzelijst!$K$2:$K$5)*_xlfn.XLOOKUP('Methode Adaptief Vermogen'!B20,Keuzelijst!$B:$B,Keuzelijst!$E:$E)),"")</f>
        <v>5.1270000000000003E-2</v>
      </c>
    </row>
    <row r="21" spans="1:46" ht="62">
      <c r="B21" s="102" t="s">
        <v>136</v>
      </c>
      <c r="C21" s="113" t="s">
        <v>137</v>
      </c>
      <c r="D21" s="114" t="s">
        <v>138</v>
      </c>
      <c r="E21" s="174" t="s">
        <v>139</v>
      </c>
      <c r="F21" s="115" t="s">
        <v>123</v>
      </c>
      <c r="G21" s="116" t="s">
        <v>8</v>
      </c>
      <c r="H21" s="117" t="s">
        <v>140</v>
      </c>
      <c r="I21" s="118" t="s">
        <v>141</v>
      </c>
      <c r="J21" s="119" t="s">
        <v>142</v>
      </c>
      <c r="K21" s="120" t="s">
        <v>143</v>
      </c>
      <c r="L21" s="121" t="s">
        <v>20</v>
      </c>
      <c r="M21" s="122">
        <f>IFERROR((_xlfn.XLOOKUP(G21,Antwoord,Keuzelijst!$K$2:$K$5)*_xlfn.XLOOKUP('Methode Adaptief Vermogen'!B21,Keuzelijst!$B:$B,Keuzelijst!$E:$E)),"")</f>
        <v>2.5649999999999999E-2</v>
      </c>
    </row>
    <row r="22" spans="1:46" ht="36">
      <c r="B22" s="102" t="s">
        <v>144</v>
      </c>
      <c r="C22" s="113" t="s">
        <v>145</v>
      </c>
      <c r="D22" s="114" t="s">
        <v>146</v>
      </c>
      <c r="E22" s="174" t="s">
        <v>147</v>
      </c>
      <c r="F22" s="115" t="s">
        <v>123</v>
      </c>
      <c r="G22" s="116" t="s">
        <v>8</v>
      </c>
      <c r="H22" s="117" t="s">
        <v>148</v>
      </c>
      <c r="I22" s="118" t="s">
        <v>149</v>
      </c>
      <c r="J22" s="119" t="s">
        <v>150</v>
      </c>
      <c r="K22" s="120" t="s">
        <v>151</v>
      </c>
      <c r="L22" s="121" t="s">
        <v>20</v>
      </c>
      <c r="M22" s="122">
        <f>IFERROR((_xlfn.XLOOKUP(G22,Antwoord,Keuzelijst!$K$2:$K$5)*_xlfn.XLOOKUP('Methode Adaptief Vermogen'!B22,Keuzelijst!$B:$B,Keuzelijst!$E:$E)),"")</f>
        <v>2.5649999999999999E-2</v>
      </c>
    </row>
    <row r="23" spans="1:46" ht="93">
      <c r="B23" s="102" t="s">
        <v>152</v>
      </c>
      <c r="C23" s="113" t="s">
        <v>153</v>
      </c>
      <c r="D23" s="114" t="s">
        <v>154</v>
      </c>
      <c r="E23" s="174" t="s">
        <v>155</v>
      </c>
      <c r="F23" s="115" t="s">
        <v>123</v>
      </c>
      <c r="G23" s="116" t="s">
        <v>8</v>
      </c>
      <c r="H23" s="117" t="s">
        <v>156</v>
      </c>
      <c r="I23" s="118" t="s">
        <v>157</v>
      </c>
      <c r="J23" s="119" t="s">
        <v>158</v>
      </c>
      <c r="K23" s="120" t="s">
        <v>159</v>
      </c>
      <c r="L23" s="121" t="s">
        <v>20</v>
      </c>
      <c r="M23" s="122">
        <f>IFERROR((_xlfn.XLOOKUP(G23,Antwoord,Keuzelijst!$K$2:$K$5)*_xlfn.XLOOKUP('Methode Adaptief Vermogen'!B23,Keuzelijst!$B:$B,Keuzelijst!$E:$E)),"")</f>
        <v>2.5649999999999999E-2</v>
      </c>
    </row>
    <row r="24" spans="1:46" ht="130.5">
      <c r="B24" s="102" t="s">
        <v>160</v>
      </c>
      <c r="C24" s="113" t="s">
        <v>161</v>
      </c>
      <c r="D24" s="114" t="s">
        <v>162</v>
      </c>
      <c r="E24" s="174" t="s">
        <v>163</v>
      </c>
      <c r="F24" s="115" t="s">
        <v>164</v>
      </c>
      <c r="G24" s="116" t="s">
        <v>8</v>
      </c>
      <c r="H24" s="117" t="s">
        <v>165</v>
      </c>
      <c r="I24" s="118" t="s">
        <v>166</v>
      </c>
      <c r="J24" s="119" t="s">
        <v>167</v>
      </c>
      <c r="K24" s="120" t="s">
        <v>168</v>
      </c>
      <c r="L24" s="121" t="s">
        <v>20</v>
      </c>
      <c r="M24" s="122">
        <f>IFERROR((_xlfn.XLOOKUP(G24,Antwoord,Keuzelijst!$K$2:$K$5)*_xlfn.XLOOKUP('Methode Adaptief Vermogen'!B24,Keuzelijst!$B:$B,Keuzelijst!$E:$E)),"")</f>
        <v>7.6920000000000002E-2</v>
      </c>
    </row>
    <row r="25" spans="1:46" ht="87">
      <c r="B25" s="102" t="s">
        <v>169</v>
      </c>
      <c r="C25" s="113" t="s">
        <v>170</v>
      </c>
      <c r="D25" s="114" t="s">
        <v>171</v>
      </c>
      <c r="E25" s="174" t="s">
        <v>172</v>
      </c>
      <c r="F25" s="115" t="s">
        <v>164</v>
      </c>
      <c r="G25" s="116" t="s">
        <v>8</v>
      </c>
      <c r="H25" s="117" t="s">
        <v>173</v>
      </c>
      <c r="I25" s="118" t="s">
        <v>174</v>
      </c>
      <c r="J25" s="119" t="s">
        <v>175</v>
      </c>
      <c r="K25" s="120" t="s">
        <v>176</v>
      </c>
      <c r="L25" s="121" t="s">
        <v>20</v>
      </c>
      <c r="M25" s="122">
        <f>IFERROR((_xlfn.XLOOKUP(G25,Antwoord,Keuzelijst!$K$2:$K$5)*_xlfn.XLOOKUP('Methode Adaptief Vermogen'!B25,Keuzelijst!$B:$B,Keuzelijst!$E:$E)),"")</f>
        <v>5.1270000000000003E-2</v>
      </c>
    </row>
    <row r="26" spans="1:46" ht="101.5">
      <c r="B26" s="102" t="s">
        <v>177</v>
      </c>
      <c r="C26" s="113" t="s">
        <v>178</v>
      </c>
      <c r="D26" s="114" t="s">
        <v>179</v>
      </c>
      <c r="E26" s="174" t="s">
        <v>180</v>
      </c>
      <c r="F26" s="115" t="s">
        <v>164</v>
      </c>
      <c r="G26" s="116" t="s">
        <v>8</v>
      </c>
      <c r="H26" s="117" t="s">
        <v>181</v>
      </c>
      <c r="I26" s="118" t="s">
        <v>182</v>
      </c>
      <c r="J26" s="119" t="s">
        <v>183</v>
      </c>
      <c r="K26" s="120" t="s">
        <v>184</v>
      </c>
      <c r="L26" s="121" t="s">
        <v>20</v>
      </c>
      <c r="M26" s="122">
        <f>IFERROR((_xlfn.XLOOKUP(G26,Antwoord,Keuzelijst!$K$2:$K$5)*_xlfn.XLOOKUP('Methode Adaptief Vermogen'!B26,Keuzelijst!$B:$B,Keuzelijst!$E:$E)),"")</f>
        <v>5.1270000000000003E-2</v>
      </c>
    </row>
    <row r="27" spans="1:46" ht="130.5">
      <c r="B27" s="102" t="s">
        <v>185</v>
      </c>
      <c r="C27" s="113" t="s">
        <v>186</v>
      </c>
      <c r="D27" s="114" t="s">
        <v>187</v>
      </c>
      <c r="E27" s="174" t="s">
        <v>188</v>
      </c>
      <c r="F27" s="115" t="s">
        <v>164</v>
      </c>
      <c r="G27" s="116" t="s">
        <v>8</v>
      </c>
      <c r="H27" s="117" t="s">
        <v>189</v>
      </c>
      <c r="I27" s="118" t="s">
        <v>190</v>
      </c>
      <c r="J27" s="119" t="s">
        <v>191</v>
      </c>
      <c r="K27" s="120" t="s">
        <v>192</v>
      </c>
      <c r="L27" s="121" t="s">
        <v>20</v>
      </c>
      <c r="M27" s="122">
        <f>IFERROR((_xlfn.XLOOKUP(G27,Antwoord,Keuzelijst!$K$2:$K$5)*_xlfn.XLOOKUP('Methode Adaptief Vermogen'!B27,Keuzelijst!$B:$B,Keuzelijst!$E:$E)),"")</f>
        <v>5.1270000000000003E-2</v>
      </c>
    </row>
    <row r="28" spans="1:46" ht="15" thickBot="1">
      <c r="B28" s="123"/>
      <c r="C28" s="124"/>
      <c r="D28" s="125"/>
      <c r="E28" s="125"/>
      <c r="F28" s="10"/>
      <c r="H28" s="127"/>
      <c r="I28" s="128"/>
      <c r="J28" s="129"/>
      <c r="K28" s="130"/>
      <c r="M28" s="131"/>
    </row>
    <row r="29" spans="1:46" ht="18.5" thickBot="1">
      <c r="B29" s="43"/>
      <c r="C29" s="132" t="s">
        <v>193</v>
      </c>
      <c r="D29" s="36"/>
      <c r="E29" s="36"/>
      <c r="F29" s="37"/>
      <c r="G29" s="133"/>
      <c r="H29" s="134"/>
      <c r="I29" s="134"/>
      <c r="J29" s="134"/>
      <c r="K29" s="134"/>
      <c r="L29" s="40"/>
      <c r="M29" s="135">
        <f>SUM(M6:M27)</f>
        <v>0.99995999999999985</v>
      </c>
    </row>
    <row r="30" spans="1:46" s="9" customFormat="1">
      <c r="B30" s="10"/>
      <c r="C30" s="136"/>
      <c r="D30" s="42"/>
      <c r="E30" s="42"/>
      <c r="F30" s="10"/>
      <c r="G30" s="137"/>
      <c r="H30" s="138"/>
      <c r="I30" s="138"/>
      <c r="J30" s="138"/>
      <c r="K30" s="138"/>
      <c r="L30" s="10"/>
      <c r="M30" s="139"/>
    </row>
    <row r="31" spans="1:46" s="50" customFormat="1" ht="36">
      <c r="A31" s="49"/>
      <c r="B31" s="51"/>
      <c r="C31" s="140" t="s">
        <v>194</v>
      </c>
      <c r="D31" s="91" t="s">
        <v>1</v>
      </c>
      <c r="E31" s="91" t="s">
        <v>2</v>
      </c>
      <c r="F31" s="91" t="s">
        <v>3</v>
      </c>
      <c r="G31" s="92" t="s">
        <v>4</v>
      </c>
      <c r="H31" s="93" t="s">
        <v>5</v>
      </c>
      <c r="I31" s="93" t="s">
        <v>6</v>
      </c>
      <c r="J31" s="93" t="s">
        <v>7</v>
      </c>
      <c r="K31" s="93" t="s">
        <v>8</v>
      </c>
      <c r="L31" s="94" t="s">
        <v>9</v>
      </c>
      <c r="M31" s="141"/>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row>
    <row r="32" spans="1:46" ht="15.5">
      <c r="B32" s="24"/>
      <c r="C32" s="85"/>
      <c r="D32" s="25"/>
      <c r="E32" s="42"/>
      <c r="F32" s="24"/>
      <c r="G32" s="142"/>
      <c r="H32" s="143"/>
      <c r="I32" s="143"/>
      <c r="J32" s="143"/>
      <c r="K32" s="143"/>
      <c r="L32" s="24"/>
      <c r="M32" s="144"/>
    </row>
    <row r="33" spans="2:13" ht="87.5">
      <c r="B33" s="145" t="s">
        <v>195</v>
      </c>
      <c r="C33" s="146" t="s">
        <v>196</v>
      </c>
      <c r="D33" s="147" t="s">
        <v>197</v>
      </c>
      <c r="E33" s="167" t="s">
        <v>198</v>
      </c>
      <c r="F33" s="148" t="s">
        <v>33</v>
      </c>
      <c r="G33" s="149" t="s">
        <v>8</v>
      </c>
      <c r="H33" s="150" t="s">
        <v>199</v>
      </c>
      <c r="I33" s="151" t="s">
        <v>200</v>
      </c>
      <c r="J33" s="152" t="s">
        <v>201</v>
      </c>
      <c r="K33" s="153" t="s">
        <v>202</v>
      </c>
      <c r="L33" s="121" t="s">
        <v>20</v>
      </c>
      <c r="M33" s="154"/>
    </row>
    <row r="34" spans="2:13" ht="101.5">
      <c r="B34" s="145" t="s">
        <v>203</v>
      </c>
      <c r="C34" s="146" t="s">
        <v>204</v>
      </c>
      <c r="D34" s="147" t="s">
        <v>205</v>
      </c>
      <c r="E34" s="167" t="s">
        <v>206</v>
      </c>
      <c r="F34" s="148" t="s">
        <v>33</v>
      </c>
      <c r="G34" s="149" t="s">
        <v>8</v>
      </c>
      <c r="H34" s="150" t="s">
        <v>207</v>
      </c>
      <c r="I34" s="151" t="s">
        <v>208</v>
      </c>
      <c r="J34" s="152" t="s">
        <v>209</v>
      </c>
      <c r="K34" s="153" t="s">
        <v>210</v>
      </c>
      <c r="L34" s="121" t="s">
        <v>20</v>
      </c>
      <c r="M34" s="154"/>
    </row>
    <row r="35" spans="2:13" ht="116">
      <c r="B35" s="145" t="s">
        <v>211</v>
      </c>
      <c r="C35" s="146" t="s">
        <v>212</v>
      </c>
      <c r="D35" s="147" t="s">
        <v>213</v>
      </c>
      <c r="E35" s="167" t="s">
        <v>214</v>
      </c>
      <c r="F35" s="148" t="s">
        <v>98</v>
      </c>
      <c r="G35" s="149" t="s">
        <v>8</v>
      </c>
      <c r="H35" s="150" t="s">
        <v>215</v>
      </c>
      <c r="I35" s="151" t="s">
        <v>216</v>
      </c>
      <c r="J35" s="152" t="s">
        <v>217</v>
      </c>
      <c r="K35" s="153" t="s">
        <v>218</v>
      </c>
      <c r="L35" s="121" t="s">
        <v>20</v>
      </c>
      <c r="M35" s="154"/>
    </row>
    <row r="36" spans="2:13" ht="145">
      <c r="B36" s="145" t="s">
        <v>219</v>
      </c>
      <c r="C36" s="146" t="s">
        <v>220</v>
      </c>
      <c r="D36" s="147" t="s">
        <v>221</v>
      </c>
      <c r="E36" s="167" t="s">
        <v>222</v>
      </c>
      <c r="F36" s="148" t="s">
        <v>98</v>
      </c>
      <c r="G36" s="149" t="s">
        <v>8</v>
      </c>
      <c r="H36" s="150" t="s">
        <v>223</v>
      </c>
      <c r="I36" s="151" t="s">
        <v>224</v>
      </c>
      <c r="J36" s="152" t="s">
        <v>225</v>
      </c>
      <c r="K36" s="153" t="s">
        <v>226</v>
      </c>
      <c r="L36" s="121" t="s">
        <v>20</v>
      </c>
      <c r="M36" s="154"/>
    </row>
    <row r="37" spans="2:13" ht="130.5">
      <c r="B37" s="145" t="s">
        <v>227</v>
      </c>
      <c r="C37" s="146" t="s">
        <v>228</v>
      </c>
      <c r="D37" s="147" t="s">
        <v>229</v>
      </c>
      <c r="E37" s="167" t="s">
        <v>230</v>
      </c>
      <c r="F37" s="148" t="s">
        <v>98</v>
      </c>
      <c r="G37" s="149" t="s">
        <v>8</v>
      </c>
      <c r="H37" s="150" t="s">
        <v>231</v>
      </c>
      <c r="I37" s="151" t="s">
        <v>232</v>
      </c>
      <c r="J37" s="152" t="s">
        <v>233</v>
      </c>
      <c r="K37" s="153" t="s">
        <v>234</v>
      </c>
      <c r="L37" s="121" t="s">
        <v>20</v>
      </c>
      <c r="M37" s="154"/>
    </row>
    <row r="38" spans="2:13" ht="130.5">
      <c r="B38" s="145" t="s">
        <v>235</v>
      </c>
      <c r="C38" s="146" t="s">
        <v>236</v>
      </c>
      <c r="D38" s="147" t="s">
        <v>237</v>
      </c>
      <c r="E38" s="167" t="s">
        <v>238</v>
      </c>
      <c r="F38" s="148" t="s">
        <v>164</v>
      </c>
      <c r="G38" s="149" t="s">
        <v>8</v>
      </c>
      <c r="H38" s="150" t="s">
        <v>239</v>
      </c>
      <c r="I38" s="151" t="s">
        <v>240</v>
      </c>
      <c r="J38" s="152" t="s">
        <v>241</v>
      </c>
      <c r="K38" s="153" t="s">
        <v>242</v>
      </c>
      <c r="L38" s="121" t="s">
        <v>20</v>
      </c>
      <c r="M38" s="154"/>
    </row>
    <row r="39" spans="2:13" ht="18">
      <c r="B39" s="155"/>
      <c r="C39" s="156"/>
      <c r="D39" s="157"/>
      <c r="E39" s="125"/>
      <c r="F39" s="158"/>
      <c r="G39" s="159"/>
      <c r="H39" s="160"/>
      <c r="I39" s="160"/>
      <c r="J39" s="160"/>
      <c r="K39" s="160"/>
      <c r="L39" s="25"/>
      <c r="M39" s="161"/>
    </row>
    <row r="40" spans="2:13" ht="18">
      <c r="B40" s="162"/>
      <c r="C40" s="163" t="s">
        <v>243</v>
      </c>
      <c r="D40" s="91" t="s">
        <v>1</v>
      </c>
      <c r="E40" s="91" t="s">
        <v>2</v>
      </c>
      <c r="F40" s="91" t="s">
        <v>3</v>
      </c>
      <c r="G40" s="92" t="s">
        <v>4</v>
      </c>
      <c r="H40" s="93" t="s">
        <v>5</v>
      </c>
      <c r="I40" s="93" t="s">
        <v>6</v>
      </c>
      <c r="J40" s="93" t="s">
        <v>7</v>
      </c>
      <c r="K40" s="93" t="s">
        <v>8</v>
      </c>
      <c r="L40" s="94" t="s">
        <v>9</v>
      </c>
      <c r="M40" s="164"/>
    </row>
    <row r="41" spans="2:13">
      <c r="B41" s="10"/>
      <c r="C41" s="136"/>
      <c r="D41" s="42"/>
      <c r="E41" s="42"/>
      <c r="F41" s="10"/>
      <c r="G41" s="137"/>
      <c r="H41" s="138"/>
      <c r="I41" s="138"/>
      <c r="J41" s="138"/>
      <c r="K41" s="138"/>
      <c r="L41" s="10"/>
      <c r="M41" s="165"/>
    </row>
    <row r="42" spans="2:13" ht="130.5">
      <c r="B42" s="102" t="s">
        <v>244</v>
      </c>
      <c r="C42" s="166" t="s">
        <v>245</v>
      </c>
      <c r="D42" s="167" t="s">
        <v>246</v>
      </c>
      <c r="E42" s="167" t="s">
        <v>247</v>
      </c>
      <c r="F42" s="148" t="s">
        <v>15</v>
      </c>
      <c r="G42" s="168" t="s">
        <v>8</v>
      </c>
      <c r="H42" s="169" t="s">
        <v>248</v>
      </c>
      <c r="I42" s="170" t="s">
        <v>249</v>
      </c>
      <c r="J42" s="171" t="s">
        <v>250</v>
      </c>
      <c r="K42" s="172" t="s">
        <v>251</v>
      </c>
      <c r="L42" s="121" t="s">
        <v>20</v>
      </c>
      <c r="M42" s="173"/>
    </row>
    <row r="43" spans="2:13" ht="188.5">
      <c r="B43" s="102" t="s">
        <v>252</v>
      </c>
      <c r="C43" s="166" t="s">
        <v>253</v>
      </c>
      <c r="D43" s="167" t="s">
        <v>254</v>
      </c>
      <c r="E43" s="167" t="s">
        <v>255</v>
      </c>
      <c r="F43" s="148" t="s">
        <v>15</v>
      </c>
      <c r="G43" s="168" t="s">
        <v>8</v>
      </c>
      <c r="H43" s="169" t="s">
        <v>256</v>
      </c>
      <c r="I43" s="170" t="s">
        <v>257</v>
      </c>
      <c r="J43" s="171" t="s">
        <v>258</v>
      </c>
      <c r="K43" s="172" t="s">
        <v>259</v>
      </c>
      <c r="L43" s="121" t="s">
        <v>20</v>
      </c>
      <c r="M43" s="173"/>
    </row>
    <row r="44" spans="2:13" ht="188.5">
      <c r="B44" s="102" t="s">
        <v>260</v>
      </c>
      <c r="C44" s="166" t="s">
        <v>261</v>
      </c>
      <c r="D44" s="167" t="s">
        <v>262</v>
      </c>
      <c r="E44" s="167" t="s">
        <v>263</v>
      </c>
      <c r="F44" s="148" t="s">
        <v>15</v>
      </c>
      <c r="G44" s="168" t="s">
        <v>8</v>
      </c>
      <c r="H44" s="169" t="s">
        <v>264</v>
      </c>
      <c r="I44" s="170" t="s">
        <v>265</v>
      </c>
      <c r="J44" s="171" t="s">
        <v>266</v>
      </c>
      <c r="K44" s="172" t="s">
        <v>267</v>
      </c>
      <c r="L44" s="121" t="s">
        <v>20</v>
      </c>
      <c r="M44" s="173"/>
    </row>
    <row r="45" spans="2:13" ht="130.5">
      <c r="B45" s="102" t="s">
        <v>268</v>
      </c>
      <c r="C45" s="166" t="s">
        <v>269</v>
      </c>
      <c r="D45" s="167" t="s">
        <v>270</v>
      </c>
      <c r="E45" s="167" t="s">
        <v>271</v>
      </c>
      <c r="F45" s="148" t="s">
        <v>15</v>
      </c>
      <c r="G45" s="168" t="s">
        <v>8</v>
      </c>
      <c r="H45" s="169" t="s">
        <v>272</v>
      </c>
      <c r="I45" s="170" t="s">
        <v>273</v>
      </c>
      <c r="J45" s="171" t="s">
        <v>274</v>
      </c>
      <c r="K45" s="172" t="s">
        <v>275</v>
      </c>
      <c r="L45" s="121" t="s">
        <v>20</v>
      </c>
      <c r="M45" s="173"/>
    </row>
    <row r="46" spans="2:13" ht="101.5">
      <c r="B46" s="102" t="s">
        <v>276</v>
      </c>
      <c r="C46" s="166" t="s">
        <v>277</v>
      </c>
      <c r="D46" s="167" t="s">
        <v>278</v>
      </c>
      <c r="E46" s="167" t="s">
        <v>279</v>
      </c>
      <c r="F46" s="148" t="s">
        <v>15</v>
      </c>
      <c r="G46" s="168" t="s">
        <v>8</v>
      </c>
      <c r="H46" s="169" t="s">
        <v>280</v>
      </c>
      <c r="I46" s="170" t="s">
        <v>281</v>
      </c>
      <c r="J46" s="171" t="s">
        <v>282</v>
      </c>
      <c r="K46" s="172" t="s">
        <v>283</v>
      </c>
      <c r="L46" s="121" t="s">
        <v>20</v>
      </c>
      <c r="M46" s="173"/>
    </row>
    <row r="47" spans="2:13" ht="116">
      <c r="B47" s="102" t="s">
        <v>284</v>
      </c>
      <c r="C47" s="166" t="s">
        <v>285</v>
      </c>
      <c r="D47" s="167" t="s">
        <v>286</v>
      </c>
      <c r="E47" s="167" t="s">
        <v>287</v>
      </c>
      <c r="F47" s="148" t="s">
        <v>15</v>
      </c>
      <c r="G47" s="168" t="s">
        <v>8</v>
      </c>
      <c r="H47" s="169" t="s">
        <v>288</v>
      </c>
      <c r="I47" s="170" t="s">
        <v>289</v>
      </c>
      <c r="J47" s="171" t="s">
        <v>290</v>
      </c>
      <c r="K47" s="172" t="s">
        <v>291</v>
      </c>
      <c r="L47" s="121" t="s">
        <v>20</v>
      </c>
      <c r="M47" s="173"/>
    </row>
    <row r="48" spans="2:13" ht="101.5">
      <c r="B48" s="102" t="s">
        <v>292</v>
      </c>
      <c r="C48" s="166" t="s">
        <v>293</v>
      </c>
      <c r="D48" s="167" t="s">
        <v>294</v>
      </c>
      <c r="E48" s="167" t="s">
        <v>295</v>
      </c>
      <c r="F48" s="148" t="s">
        <v>15</v>
      </c>
      <c r="G48" s="168" t="s">
        <v>8</v>
      </c>
      <c r="H48" s="169" t="s">
        <v>296</v>
      </c>
      <c r="I48" s="170" t="s">
        <v>297</v>
      </c>
      <c r="J48" s="171" t="s">
        <v>298</v>
      </c>
      <c r="K48" s="172" t="s">
        <v>299</v>
      </c>
      <c r="L48" s="121" t="s">
        <v>20</v>
      </c>
      <c r="M48" s="173"/>
    </row>
    <row r="49" spans="2:13" ht="87">
      <c r="B49" s="102" t="s">
        <v>300</v>
      </c>
      <c r="C49" s="166" t="s">
        <v>301</v>
      </c>
      <c r="D49" s="167" t="s">
        <v>302</v>
      </c>
      <c r="E49" s="167" t="s">
        <v>303</v>
      </c>
      <c r="F49" s="148" t="s">
        <v>15</v>
      </c>
      <c r="G49" s="168" t="s">
        <v>8</v>
      </c>
      <c r="H49" s="169" t="s">
        <v>304</v>
      </c>
      <c r="I49" s="170" t="s">
        <v>305</v>
      </c>
      <c r="J49" s="171" t="s">
        <v>306</v>
      </c>
      <c r="K49" s="172" t="s">
        <v>307</v>
      </c>
      <c r="L49" s="121" t="s">
        <v>20</v>
      </c>
      <c r="M49" s="173"/>
    </row>
    <row r="50" spans="2:13" ht="43.5">
      <c r="B50" s="102" t="s">
        <v>308</v>
      </c>
      <c r="C50" s="166" t="s">
        <v>309</v>
      </c>
      <c r="D50" s="167" t="s">
        <v>310</v>
      </c>
      <c r="E50" s="167"/>
      <c r="F50" s="148" t="s">
        <v>15</v>
      </c>
      <c r="G50" s="168" t="s">
        <v>8</v>
      </c>
      <c r="H50" s="169" t="s">
        <v>311</v>
      </c>
      <c r="I50" s="170" t="s">
        <v>312</v>
      </c>
      <c r="J50" s="171" t="s">
        <v>313</v>
      </c>
      <c r="K50" s="172" t="s">
        <v>314</v>
      </c>
      <c r="L50" s="121" t="s">
        <v>20</v>
      </c>
      <c r="M50" s="173"/>
    </row>
    <row r="51" spans="2:13" ht="130.5">
      <c r="B51" s="102" t="s">
        <v>315</v>
      </c>
      <c r="C51" s="166" t="s">
        <v>316</v>
      </c>
      <c r="D51" s="167" t="s">
        <v>317</v>
      </c>
      <c r="E51" s="167" t="s">
        <v>318</v>
      </c>
      <c r="F51" s="148" t="s">
        <v>33</v>
      </c>
      <c r="G51" s="168" t="s">
        <v>8</v>
      </c>
      <c r="H51" s="169" t="s">
        <v>319</v>
      </c>
      <c r="I51" s="170" t="s">
        <v>320</v>
      </c>
      <c r="J51" s="171" t="s">
        <v>321</v>
      </c>
      <c r="K51" s="172" t="s">
        <v>322</v>
      </c>
      <c r="L51" s="121" t="s">
        <v>20</v>
      </c>
      <c r="M51" s="173"/>
    </row>
    <row r="52" spans="2:13" ht="145">
      <c r="B52" s="102" t="s">
        <v>323</v>
      </c>
      <c r="C52" s="166" t="s">
        <v>324</v>
      </c>
      <c r="D52" s="167" t="s">
        <v>325</v>
      </c>
      <c r="E52" s="167" t="s">
        <v>326</v>
      </c>
      <c r="F52" s="148" t="s">
        <v>33</v>
      </c>
      <c r="G52" s="168" t="s">
        <v>8</v>
      </c>
      <c r="H52" s="169" t="s">
        <v>327</v>
      </c>
      <c r="I52" s="170" t="s">
        <v>328</v>
      </c>
      <c r="J52" s="171" t="s">
        <v>329</v>
      </c>
      <c r="K52" s="172" t="s">
        <v>330</v>
      </c>
      <c r="L52" s="121" t="s">
        <v>20</v>
      </c>
      <c r="M52" s="173"/>
    </row>
    <row r="53" spans="2:13" ht="130.5">
      <c r="B53" s="102" t="s">
        <v>331</v>
      </c>
      <c r="C53" s="166" t="s">
        <v>332</v>
      </c>
      <c r="D53" s="167" t="s">
        <v>333</v>
      </c>
      <c r="E53" s="167" t="s">
        <v>334</v>
      </c>
      <c r="F53" s="148" t="s">
        <v>98</v>
      </c>
      <c r="G53" s="168" t="s">
        <v>8</v>
      </c>
      <c r="H53" s="169" t="s">
        <v>335</v>
      </c>
      <c r="I53" s="170" t="s">
        <v>336</v>
      </c>
      <c r="J53" s="171" t="s">
        <v>337</v>
      </c>
      <c r="K53" s="172" t="s">
        <v>338</v>
      </c>
      <c r="L53" s="121" t="s">
        <v>20</v>
      </c>
      <c r="M53" s="173"/>
    </row>
    <row r="54" spans="2:13" ht="116">
      <c r="B54" s="102" t="s">
        <v>339</v>
      </c>
      <c r="C54" s="166" t="s">
        <v>340</v>
      </c>
      <c r="D54" s="174" t="s">
        <v>341</v>
      </c>
      <c r="E54" s="174" t="s">
        <v>342</v>
      </c>
      <c r="F54" s="148" t="s">
        <v>123</v>
      </c>
      <c r="G54" s="175" t="s">
        <v>8</v>
      </c>
      <c r="H54" s="125" t="s">
        <v>343</v>
      </c>
      <c r="I54" s="125" t="s">
        <v>344</v>
      </c>
      <c r="J54" s="125" t="s">
        <v>345</v>
      </c>
      <c r="K54" s="125" t="s">
        <v>346</v>
      </c>
      <c r="L54" s="121" t="s">
        <v>20</v>
      </c>
      <c r="M54" s="173"/>
    </row>
    <row r="55" spans="2:13" ht="101.5">
      <c r="B55" s="102" t="s">
        <v>347</v>
      </c>
      <c r="C55" s="176" t="s">
        <v>348</v>
      </c>
      <c r="D55" s="177" t="s">
        <v>349</v>
      </c>
      <c r="E55" s="177" t="s">
        <v>350</v>
      </c>
      <c r="F55" s="148" t="s">
        <v>164</v>
      </c>
      <c r="G55" s="178" t="s">
        <v>8</v>
      </c>
      <c r="H55" s="179" t="s">
        <v>351</v>
      </c>
      <c r="I55" s="180" t="s">
        <v>352</v>
      </c>
      <c r="J55" s="181" t="s">
        <v>353</v>
      </c>
      <c r="K55" s="182" t="s">
        <v>354</v>
      </c>
      <c r="L55" s="121" t="s">
        <v>20</v>
      </c>
      <c r="M55" s="173"/>
    </row>
    <row r="56" spans="2:13" ht="72.5">
      <c r="B56" s="102" t="s">
        <v>355</v>
      </c>
      <c r="C56" s="166" t="s">
        <v>356</v>
      </c>
      <c r="D56" s="167" t="s">
        <v>357</v>
      </c>
      <c r="E56" s="167" t="s">
        <v>358</v>
      </c>
      <c r="F56" s="148" t="s">
        <v>164</v>
      </c>
      <c r="G56" s="168" t="s">
        <v>8</v>
      </c>
      <c r="H56" s="169" t="s">
        <v>359</v>
      </c>
      <c r="I56" s="170" t="s">
        <v>360</v>
      </c>
      <c r="J56" s="171" t="s">
        <v>361</v>
      </c>
      <c r="K56" s="172" t="s">
        <v>362</v>
      </c>
      <c r="L56" s="121" t="s">
        <v>20</v>
      </c>
      <c r="M56" s="173"/>
    </row>
    <row r="57" spans="2:13" ht="87">
      <c r="B57" s="102" t="s">
        <v>363</v>
      </c>
      <c r="C57" s="166" t="s">
        <v>364</v>
      </c>
      <c r="D57" s="167" t="s">
        <v>365</v>
      </c>
      <c r="E57" s="167" t="s">
        <v>366</v>
      </c>
      <c r="F57" s="148" t="s">
        <v>164</v>
      </c>
      <c r="G57" s="168" t="s">
        <v>8</v>
      </c>
      <c r="H57" s="169" t="s">
        <v>367</v>
      </c>
      <c r="I57" s="170" t="s">
        <v>368</v>
      </c>
      <c r="J57" s="171" t="s">
        <v>369</v>
      </c>
      <c r="K57" s="172" t="s">
        <v>370</v>
      </c>
      <c r="L57" s="121" t="s">
        <v>20</v>
      </c>
      <c r="M57" s="173"/>
    </row>
    <row r="58" spans="2:13" ht="72.5">
      <c r="B58" s="102" t="s">
        <v>371</v>
      </c>
      <c r="C58" s="166" t="s">
        <v>372</v>
      </c>
      <c r="D58" s="167" t="s">
        <v>373</v>
      </c>
      <c r="E58" s="167" t="s">
        <v>374</v>
      </c>
      <c r="F58" s="148" t="s">
        <v>15</v>
      </c>
      <c r="G58" s="168" t="s">
        <v>8</v>
      </c>
      <c r="H58" s="169" t="s">
        <v>375</v>
      </c>
      <c r="I58" s="170" t="s">
        <v>376</v>
      </c>
      <c r="J58" s="171" t="s">
        <v>377</v>
      </c>
      <c r="K58" s="172" t="s">
        <v>378</v>
      </c>
      <c r="L58" s="121" t="s">
        <v>20</v>
      </c>
      <c r="M58" s="173"/>
    </row>
    <row r="59" spans="2:13" ht="87">
      <c r="B59" s="102" t="s">
        <v>379</v>
      </c>
      <c r="C59" s="166" t="s">
        <v>380</v>
      </c>
      <c r="D59" s="167" t="s">
        <v>381</v>
      </c>
      <c r="E59" s="167" t="s">
        <v>382</v>
      </c>
      <c r="F59" s="148" t="s">
        <v>33</v>
      </c>
      <c r="G59" s="168" t="s">
        <v>8</v>
      </c>
      <c r="H59" s="169" t="s">
        <v>165</v>
      </c>
      <c r="I59" s="170" t="s">
        <v>383</v>
      </c>
      <c r="J59" s="171" t="s">
        <v>384</v>
      </c>
      <c r="K59" s="172" t="s">
        <v>385</v>
      </c>
      <c r="L59" s="121" t="s">
        <v>20</v>
      </c>
      <c r="M59" s="173"/>
    </row>
    <row r="60" spans="2:13" ht="174">
      <c r="B60" s="102" t="s">
        <v>386</v>
      </c>
      <c r="C60" s="166" t="s">
        <v>387</v>
      </c>
      <c r="D60" s="167" t="s">
        <v>388</v>
      </c>
      <c r="E60" s="167" t="s">
        <v>389</v>
      </c>
      <c r="F60" s="148" t="s">
        <v>123</v>
      </c>
      <c r="G60" s="168" t="s">
        <v>8</v>
      </c>
      <c r="H60" s="169" t="s">
        <v>390</v>
      </c>
      <c r="I60" s="170" t="s">
        <v>6</v>
      </c>
      <c r="J60" s="171" t="s">
        <v>7</v>
      </c>
      <c r="K60" s="172" t="s">
        <v>8</v>
      </c>
      <c r="L60" s="121" t="s">
        <v>20</v>
      </c>
      <c r="M60" s="173"/>
    </row>
  </sheetData>
  <sheetProtection algorithmName="SHA-512" hashValue="HJpW75ZGbKNAhBrSIZm3jCvsVCDe1WnVk0NNrP+2Pbikkeu+WZXTNYEQJdhnkwBnJZf2u5j+i1LuhRAcfmlMlQ==" saltValue="Jc6io+Mr3k9kK5qyJPbxIQ==" spinCount="100000" sheet="1" objects="1" scenarios="1" formatColumns="0"/>
  <mergeCells count="1">
    <mergeCell ref="C1:M1"/>
  </mergeCells>
  <conditionalFormatting sqref="G4:G1048576">
    <cfRule type="containsText" dxfId="3" priority="1" operator="containsText" text="Best">
      <formula>NOT(ISERROR(SEARCH("Best",G4)))</formula>
    </cfRule>
    <cfRule type="containsText" dxfId="2" priority="2" operator="containsText" text="Slecht">
      <formula>NOT(ISERROR(SEARCH("Slecht",G4)))</formula>
    </cfRule>
    <cfRule type="containsText" dxfId="1" priority="3" operator="containsText" text="Matig">
      <formula>NOT(ISERROR(SEARCH("Matig",G4)))</formula>
    </cfRule>
    <cfRule type="containsText" dxfId="0" priority="4" operator="containsText" text="Goed">
      <formula>NOT(ISERROR(SEARCH("Goed",G4)))</formula>
    </cfRule>
  </conditionalFormatting>
  <dataValidations count="1">
    <dataValidation type="list" allowBlank="1" showInputMessage="1" showErrorMessage="1" sqref="G6:G28 G32:G39 G41:G235" xr:uid="{2C50FFF7-0588-452C-9BDE-B5605897F7CC}">
      <formula1>Antwoord</formula1>
    </dataValidation>
  </dataValidations>
  <hyperlinks>
    <hyperlink ref="P1" r:id="rId1" xr:uid="{9248CFF3-B4F3-45B1-B935-C4F91B9CD69F}"/>
  </hyperlinks>
  <pageMargins left="0.7" right="0.7" top="0.75" bottom="0.75" header="0.3" footer="0.3"/>
  <pageSetup paperSize="9" scale="21"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8AE9-5454-4D24-9BE7-AE385A2BD4F7}">
  <dimension ref="A1:CC91"/>
  <sheetViews>
    <sheetView zoomScale="85" zoomScaleNormal="85" zoomScaleSheetLayoutView="70" zoomScalePageLayoutView="70" workbookViewId="0">
      <selection activeCell="J6" sqref="J6"/>
    </sheetView>
  </sheetViews>
  <sheetFormatPr defaultColWidth="9.1796875" defaultRowHeight="14" outlineLevelCol="1"/>
  <cols>
    <col min="1" max="1" width="9.1796875" style="9"/>
    <col min="2" max="2" width="15.54296875" style="2" customWidth="1"/>
    <col min="3" max="3" width="41.453125" style="3" customWidth="1"/>
    <col min="4" max="4" width="64.81640625" style="2" customWidth="1" outlineLevel="1"/>
    <col min="5" max="5" width="14.54296875" style="2" customWidth="1"/>
    <col min="6" max="6" width="17.453125" style="4" customWidth="1"/>
    <col min="7" max="7" width="32.453125" style="5" customWidth="1"/>
    <col min="8" max="8" width="38.54296875" style="5" customWidth="1"/>
    <col min="9" max="9" width="46.453125" style="2" customWidth="1"/>
    <col min="10" max="10" width="18.54296875" style="6" bestFit="1" customWidth="1"/>
    <col min="11" max="11" width="24" style="9" customWidth="1"/>
    <col min="12" max="12" width="46.453125" style="9" customWidth="1"/>
    <col min="13" max="13" width="29.1796875" style="9" customWidth="1"/>
    <col min="14" max="81" width="9.1796875" style="9"/>
    <col min="82" max="16384" width="9.1796875" style="1"/>
  </cols>
  <sheetData>
    <row r="1" spans="2:13" ht="93.75" customHeight="1" thickBot="1">
      <c r="B1" s="212" t="s">
        <v>490</v>
      </c>
      <c r="C1" s="214" t="s">
        <v>490</v>
      </c>
      <c r="D1" s="214"/>
      <c r="E1" s="214"/>
      <c r="F1" s="214"/>
      <c r="G1" s="214"/>
      <c r="H1" s="214"/>
      <c r="I1" s="214"/>
      <c r="J1" s="214"/>
      <c r="K1" s="21"/>
      <c r="L1" s="26" t="s">
        <v>493</v>
      </c>
      <c r="M1" s="44" t="s">
        <v>492</v>
      </c>
    </row>
    <row r="2" spans="2:13" ht="25.5" customHeight="1">
      <c r="B2" s="198"/>
      <c r="C2" s="198"/>
      <c r="D2" s="198"/>
      <c r="E2" s="198"/>
      <c r="F2" s="198"/>
      <c r="G2" s="198"/>
      <c r="H2" s="198"/>
      <c r="I2" s="198"/>
      <c r="J2" s="198"/>
      <c r="K2" s="21"/>
      <c r="L2" s="12"/>
      <c r="M2" s="22"/>
    </row>
    <row r="3" spans="2:13" ht="8.25" customHeight="1">
      <c r="B3" s="199"/>
      <c r="C3" s="199"/>
      <c r="D3" s="199"/>
      <c r="E3" s="199"/>
      <c r="F3" s="199"/>
      <c r="G3" s="199"/>
      <c r="H3" s="199"/>
      <c r="I3" s="199"/>
      <c r="J3" s="199"/>
      <c r="K3" s="21"/>
      <c r="L3" s="12"/>
      <c r="M3" s="22"/>
    </row>
    <row r="4" spans="2:13" ht="78.75" customHeight="1">
      <c r="B4" s="200" t="s">
        <v>0</v>
      </c>
      <c r="C4" s="201" t="s">
        <v>0</v>
      </c>
      <c r="D4" s="200" t="s">
        <v>1</v>
      </c>
      <c r="E4" s="204" t="s">
        <v>391</v>
      </c>
      <c r="F4" s="203" t="s">
        <v>392</v>
      </c>
      <c r="G4" s="201" t="s">
        <v>393</v>
      </c>
      <c r="H4" s="201" t="s">
        <v>4</v>
      </c>
      <c r="I4" s="200" t="s">
        <v>9</v>
      </c>
      <c r="J4" s="202" t="s">
        <v>10</v>
      </c>
    </row>
    <row r="5" spans="2:13" ht="8.5" customHeight="1">
      <c r="B5" s="13"/>
      <c r="C5" s="14"/>
      <c r="D5" s="15"/>
      <c r="E5" s="14"/>
      <c r="F5" s="14"/>
      <c r="G5" s="14"/>
      <c r="H5" s="14"/>
      <c r="I5" s="13"/>
      <c r="J5" s="20"/>
    </row>
    <row r="6" spans="2:13" ht="46.5">
      <c r="B6" s="102" t="s">
        <v>11</v>
      </c>
      <c r="C6" s="185" t="s">
        <v>394</v>
      </c>
      <c r="D6" s="186" t="s">
        <v>395</v>
      </c>
      <c r="E6" s="115" t="str">
        <f>_xlfn.XLOOKUP(B6,Keuzelijst!$C:$C,Keuzelijst!$B:$B)</f>
        <v>2.6</v>
      </c>
      <c r="F6" s="115" t="str">
        <f>_xlfn.XLOOKUP(E6,'Methode Adaptief Vermogen'!$B:$B,'Methode Adaptief Vermogen'!$G:$G)</f>
        <v>Best</v>
      </c>
      <c r="G6" s="187" t="str">
        <f>_xlfn.XLOOKUP(F6,'Methode Adaptief Vermogen'!$H$4:$K$4,'Methode Adaptief Vermogen'!H13:K13)</f>
        <v>Geen draagconstructie (kolommen) binnen de gevel, vrije overspanning</v>
      </c>
      <c r="H6" s="188" t="str">
        <f>_xlfn.XLOOKUP(F6,Keuzelijst!O2:O5,Keuzelijst!M2:M5)</f>
        <v>Kolomafstand: vrij overspanning</v>
      </c>
      <c r="I6" s="121" t="s">
        <v>20</v>
      </c>
      <c r="J6" s="189">
        <f>(_xlfn.XLOOKUP(H6,Keuzelijst!$M$2:$M$5,Keuzelijst!$N$2:$N$5)*_xlfn.XLOOKUP(B6,Keuzelijst!$C$2:$C$23,Keuzelijst!$F$2:$F$23))</f>
        <v>4.5</v>
      </c>
      <c r="K6" s="16"/>
    </row>
    <row r="7" spans="2:13" ht="31">
      <c r="B7" s="102" t="s">
        <v>21</v>
      </c>
      <c r="C7" s="185" t="s">
        <v>396</v>
      </c>
      <c r="D7" s="190" t="s">
        <v>397</v>
      </c>
      <c r="E7" s="115" t="str">
        <f>_xlfn.XLOOKUP(B7,Keuzelijst!$C:$C,Keuzelijst!$B:$B)</f>
        <v>3.2</v>
      </c>
      <c r="F7" s="115" t="str">
        <f>_xlfn.XLOOKUP(E7,'Methode Adaptief Vermogen'!$B:$B,'Methode Adaptief Vermogen'!$G:$G)</f>
        <v>Best</v>
      </c>
      <c r="G7" s="187" t="str">
        <f>_xlfn.XLOOKUP(F7,'Methode Adaptief Vermogen'!$H$4:$K$4,'Methode Adaptief Vermogen'!H17:K17)</f>
        <v>&lt; 0,90 m.</v>
      </c>
      <c r="H7" s="210" t="s">
        <v>398</v>
      </c>
      <c r="I7" s="121" t="s">
        <v>20</v>
      </c>
      <c r="J7" s="189">
        <f>(_xlfn.XLOOKUP(H7,Keuzelijst!$Q$2:$Q$5,Keuzelijst!$R$2:$R$5)*_xlfn.XLOOKUP(B7,Keuzelijst!$C$2:$C$23,Keuzelijst!$F$2:$F$23))</f>
        <v>4.5</v>
      </c>
    </row>
    <row r="8" spans="2:13" ht="46.5">
      <c r="B8" s="102" t="s">
        <v>399</v>
      </c>
      <c r="C8" s="185" t="s">
        <v>400</v>
      </c>
      <c r="D8" s="190" t="s">
        <v>401</v>
      </c>
      <c r="E8" s="115" t="str">
        <f>_xlfn.XLOOKUP(B8,Keuzelijst!$C:$C,Keuzelijst!$B:$B)</f>
        <v>5.2</v>
      </c>
      <c r="F8" s="115" t="str">
        <f>_xlfn.XLOOKUP(E8,'Methode Adaptief Vermogen'!$B:$B,'Methode Adaptief Vermogen'!$G:$G)</f>
        <v>Best</v>
      </c>
      <c r="G8" s="187" t="str">
        <f>_xlfn.XLOOKUP(F8,'Methode Adaptief Vermogen'!$H$4:$K$4,'Methode Adaptief Vermogen'!H25:K25)</f>
        <v>Alle componenten zijn nagenoeg volledig demontabel  (&gt; 80%).</v>
      </c>
      <c r="H8" s="210" t="s">
        <v>402</v>
      </c>
      <c r="I8" s="121" t="s">
        <v>20</v>
      </c>
      <c r="J8" s="189">
        <f>(_xlfn.XLOOKUP(H8,Keuzelijst!$T$2:$T$5,Keuzelijst!$U$2:$U$5)*_xlfn.XLOOKUP(B8,Keuzelijst!$C$2:$C$23,Keuzelijst!$F$2:$F$23))</f>
        <v>0</v>
      </c>
    </row>
    <row r="9" spans="2:13" ht="46.5">
      <c r="B9" s="102" t="s">
        <v>403</v>
      </c>
      <c r="C9" s="185" t="s">
        <v>404</v>
      </c>
      <c r="D9" s="190" t="s">
        <v>405</v>
      </c>
      <c r="E9" s="115" t="str">
        <f>_xlfn.XLOOKUP(B9,Keuzelijst!$C:$C,Keuzelijst!$B:$B)</f>
        <v>5.3</v>
      </c>
      <c r="F9" s="115" t="str">
        <f>_xlfn.XLOOKUP(E9,'Methode Adaptief Vermogen'!$B:$B,'Methode Adaptief Vermogen'!$G:$G)</f>
        <v>Best</v>
      </c>
      <c r="G9" s="187" t="str">
        <f>_xlfn.XLOOKUP(F9,'Methode Adaptief Vermogen'!$H$4:$K$4,'Methode Adaptief Vermogen'!H26:K26)</f>
        <v>Iedere gebruikersunit heeft de mogelijkheid voor een eigen entree en ontvangstruimte.</v>
      </c>
      <c r="H9" s="210" t="s">
        <v>406</v>
      </c>
      <c r="I9" s="121" t="s">
        <v>20</v>
      </c>
      <c r="J9" s="189">
        <f>(_xlfn.XLOOKUP(H9,Keuzelijst!$W$2:$W$5,Keuzelijst!$X$2:$X$5)*_xlfn.XLOOKUP(B9,Keuzelijst!$C$2:$C$23,Keuzelijst!$F$2:$F$23))</f>
        <v>9</v>
      </c>
    </row>
    <row r="10" spans="2:13" ht="62">
      <c r="B10" s="102" t="s">
        <v>29</v>
      </c>
      <c r="C10" s="191" t="s">
        <v>407</v>
      </c>
      <c r="D10" s="190" t="s">
        <v>408</v>
      </c>
      <c r="E10" s="115" t="str">
        <f>_xlfn.XLOOKUP(B10,Keuzelijst!$C:$C,Keuzelijst!$B:$B)</f>
        <v>4.5</v>
      </c>
      <c r="F10" s="115" t="str">
        <f>_xlfn.XLOOKUP(E10,'Methode Adaptief Vermogen'!$B:$B,'Methode Adaptief Vermogen'!$G:$G)</f>
        <v>Best</v>
      </c>
      <c r="G10" s="187" t="str">
        <f>_xlfn.XLOOKUP(F10,'Methode Adaptief Vermogen'!$H$4:$K$4,'Methode Adaptief Vermogen'!H23:K23)</f>
        <v xml:space="preserve">Vrijwel alle installatieonderdelen zijn relatief eenvoudig te demonteren. </v>
      </c>
      <c r="H10" s="210" t="s">
        <v>409</v>
      </c>
      <c r="I10" s="121" t="s">
        <v>20</v>
      </c>
      <c r="J10" s="189">
        <f>(_xlfn.XLOOKUP(H10,Keuzelijst!$Z$2:$Z$5,Keuzelijst!$AA$2:$AA$5)*_xlfn.XLOOKUP(B10,Keuzelijst!$C$2:$C$23,Keuzelijst!$F$2:$F$23))</f>
        <v>4.5</v>
      </c>
    </row>
    <row r="11" spans="2:13" ht="46.5">
      <c r="B11" s="102" t="s">
        <v>38</v>
      </c>
      <c r="C11" s="191" t="s">
        <v>410</v>
      </c>
      <c r="D11" s="190" t="s">
        <v>411</v>
      </c>
      <c r="E11" s="115" t="str">
        <f>_xlfn.XLOOKUP(B11,Keuzelijst!$C:$C,Keuzelijst!$B:$B)</f>
        <v>4.3</v>
      </c>
      <c r="F11" s="115" t="str">
        <f>_xlfn.XLOOKUP(E11,'Methode Adaptief Vermogen'!$B:$B,'Methode Adaptief Vermogen'!$G:$G)</f>
        <v>Best</v>
      </c>
      <c r="G11" s="187" t="str">
        <f>_xlfn.XLOOKUP(F11,'Methode Adaptief Vermogen'!$H$4:$K$4,'Methode Adaptief Vermogen'!H21:K21)</f>
        <v>De technische ruimte bevindt zich buiten het gebouw met volledige toegang.</v>
      </c>
      <c r="H11" s="188" t="str">
        <f>_xlfn.XLOOKUP(F11,Keuzelijst!AE2:AE5,Keuzelijst!AC2:AC5)</f>
        <v>Locatie van belangrijke leidingen: Gelegen buiten het gebouw met volledige toegang</v>
      </c>
      <c r="I11" s="121" t="s">
        <v>20</v>
      </c>
      <c r="J11" s="189">
        <f>(_xlfn.XLOOKUP(H11,Keuzelijst!$AC$2:$AC$5,Keuzelijst!$AD$2:$AD$5)*_xlfn.XLOOKUP(B11,Keuzelijst!$C$2:$C$23,Keuzelijst!$F$2:$F$23))</f>
        <v>4.5</v>
      </c>
    </row>
    <row r="12" spans="2:13" ht="36">
      <c r="B12" s="102" t="s">
        <v>46</v>
      </c>
      <c r="C12" s="191" t="s">
        <v>412</v>
      </c>
      <c r="D12" s="190" t="s">
        <v>413</v>
      </c>
      <c r="E12" s="115" t="str">
        <f>_xlfn.XLOOKUP(B12,Keuzelijst!$C:$C,Keuzelijst!$B:$B)</f>
        <v>4.4</v>
      </c>
      <c r="F12" s="115" t="str">
        <f>_xlfn.XLOOKUP(E12,'Methode Adaptief Vermogen'!$B:$B,'Methode Adaptief Vermogen'!$G:$G)</f>
        <v>Best</v>
      </c>
      <c r="G12" s="187" t="str">
        <f>_xlfn.XLOOKUP(F12,'Methode Adaptief Vermogen'!$H$4:$K$4,'Methode Adaptief Vermogen'!H22:K22)</f>
        <v>Toegankelijk kanaal of koof of goot in twee richtingen</v>
      </c>
      <c r="H12" s="188" t="str">
        <f>_xlfn.XLOOKUP(F12,Keuzelijst!AI3:AI6,Keuzelijst!AG3:AG6)</f>
        <v>Aansluitnetwerk in 2 richtingen 2 punten - Kabelgoot in 2 richtingen</v>
      </c>
      <c r="I12" s="121" t="s">
        <v>20</v>
      </c>
      <c r="J12" s="189">
        <f>(_xlfn.XLOOKUP(H12,Keuzelijst!$AG$2:$AG$5,Keuzelijst!$AH$2:$AH$5)*_xlfn.XLOOKUP(B12,Keuzelijst!$C$2:$C$23,Keuzelijst!$F$2:$F$23))</f>
        <v>4.5</v>
      </c>
    </row>
    <row r="13" spans="2:13" ht="36">
      <c r="B13" s="102" t="s">
        <v>54</v>
      </c>
      <c r="C13" s="191" t="s">
        <v>414</v>
      </c>
      <c r="D13" s="190" t="s">
        <v>415</v>
      </c>
      <c r="E13" s="115" t="str">
        <f>_xlfn.XLOOKUP(B13,Keuzelijst!$C:$C,Keuzelijst!$B:$B)</f>
        <v>2.4</v>
      </c>
      <c r="F13" s="115" t="str">
        <f>_xlfn.XLOOKUP(E13,'Methode Adaptief Vermogen'!$B:$B,'Methode Adaptief Vermogen'!$G:$G)</f>
        <v>Best</v>
      </c>
      <c r="G13" s="187" t="str">
        <f>_xlfn.XLOOKUP(F13,'Methode Adaptief Vermogen'!$H$4:$K$4,'Methode Adaptief Vermogen'!H11:K11)</f>
        <v>Meer dan 3.40 meter.</v>
      </c>
      <c r="H13" s="210" t="s">
        <v>416</v>
      </c>
      <c r="I13" s="121" t="s">
        <v>20</v>
      </c>
      <c r="J13" s="189">
        <f>(_xlfn.XLOOKUP(H13,Keuzelijst!$AK$2:$AK$5,Keuzelijst!$AL$2:$AL$5)*_xlfn.XLOOKUP(B13,Keuzelijst!$C$2:$C$23,Keuzelijst!$F$2:$F$23))</f>
        <v>13.5</v>
      </c>
    </row>
    <row r="14" spans="2:13" ht="62">
      <c r="B14" s="102" t="s">
        <v>62</v>
      </c>
      <c r="C14" s="191" t="s">
        <v>417</v>
      </c>
      <c r="D14" s="190" t="s">
        <v>418</v>
      </c>
      <c r="E14" s="115" t="str">
        <f>_xlfn.XLOOKUP(B14,Keuzelijst!$C:$C,Keuzelijst!$B:$B)</f>
        <v>5.4</v>
      </c>
      <c r="F14" s="115" t="str">
        <f>_xlfn.XLOOKUP(E14,'Methode Adaptief Vermogen'!$B:$B,'Methode Adaptief Vermogen'!$G:$G)</f>
        <v>Best</v>
      </c>
      <c r="G14" s="187" t="str">
        <f>_xlfn.XLOOKUP(F14,'Methode Adaptief Vermogen'!$H$4:$K$4,'Methode Adaptief Vermogen'!H27:K27)</f>
        <v xml:space="preserve"> Er zijn meer dan vier voorzieningen aanwezig.</v>
      </c>
      <c r="H14" s="210" t="s">
        <v>419</v>
      </c>
      <c r="I14" s="121" t="s">
        <v>20</v>
      </c>
      <c r="J14" s="189">
        <f>(_xlfn.XLOOKUP(H14,Keuzelijst!$AN$2:$AN$5,Keuzelijst!$AO$2:$AO$5)*_xlfn.XLOOKUP(B14,Keuzelijst!$C$2:$C$23,Keuzelijst!$F$2:$F$23))</f>
        <v>9</v>
      </c>
    </row>
    <row r="15" spans="2:13" ht="77.5">
      <c r="B15" s="102" t="s">
        <v>94</v>
      </c>
      <c r="C15" s="191" t="s">
        <v>420</v>
      </c>
      <c r="D15" s="190" t="s">
        <v>421</v>
      </c>
      <c r="E15" s="115" t="str">
        <f>_xlfn.XLOOKUP(B15,Keuzelijst!$C:$C,Keuzelijst!$B:$B)</f>
        <v>3.3</v>
      </c>
      <c r="F15" s="115" t="str">
        <f>_xlfn.XLOOKUP(E15,'Methode Adaptief Vermogen'!$B:$B,'Methode Adaptief Vermogen'!$G:$G)</f>
        <v>Best</v>
      </c>
      <c r="G15" s="187" t="str">
        <f>_xlfn.XLOOKUP(F15,'Methode Adaptief Vermogen'!$H$4:$K$4,'Methode Adaptief Vermogen'!H18:K18)</f>
        <v>Alle gevelcomponenten zijn nagenoeg volledig te demonteren (&gt; 80%)</v>
      </c>
      <c r="H15" s="210" t="s">
        <v>422</v>
      </c>
      <c r="I15" s="121" t="s">
        <v>20</v>
      </c>
      <c r="J15" s="189">
        <f>(_xlfn.XLOOKUP(H15,Keuzelijst!$AQ$2:$AQ$5,Keuzelijst!$AR$2:$AR$5)*_xlfn.XLOOKUP(B15,Keuzelijst!$C$2:$C$23,Keuzelijst!$F$2:$F$23))</f>
        <v>13.5</v>
      </c>
    </row>
    <row r="16" spans="2:13" ht="46.5">
      <c r="B16" s="102" t="s">
        <v>103</v>
      </c>
      <c r="C16" s="191" t="s">
        <v>423</v>
      </c>
      <c r="D16" s="190" t="s">
        <v>424</v>
      </c>
      <c r="E16" s="115" t="str">
        <f>_xlfn.XLOOKUP(B16,Keuzelijst!$C:$C,Keuzelijst!$B:$B)</f>
        <v>2.5</v>
      </c>
      <c r="F16" s="115" t="str">
        <f>_xlfn.XLOOKUP(E16,'Methode Adaptief Vermogen'!$B:$B,'Methode Adaptief Vermogen'!$G:$G)</f>
        <v>Best</v>
      </c>
      <c r="G16" s="187" t="str">
        <f>_xlfn.XLOOKUP(F16,'Methode Adaptief Vermogen'!$H$4:$K$4,'Methode Adaptief Vermogen'!H12:K12)</f>
        <v>4 kN/m² en sommige gebieden &gt; 8 kN/m²</v>
      </c>
      <c r="H16" s="210" t="s">
        <v>425</v>
      </c>
      <c r="I16" s="121" t="s">
        <v>20</v>
      </c>
      <c r="J16" s="189">
        <f>(_xlfn.XLOOKUP(H16,Keuzelijst!$AT$2:$AT$5,Keuzelijst!$AU$2:$AU$5)*_xlfn.XLOOKUP(B16,Keuzelijst!$C$2:$C$23,Keuzelijst!$F$2:$F$23))</f>
        <v>13.5</v>
      </c>
    </row>
    <row r="17" spans="2:10" ht="77.5">
      <c r="B17" s="192" t="s">
        <v>111</v>
      </c>
      <c r="C17" s="193" t="s">
        <v>426</v>
      </c>
      <c r="D17" s="194" t="s">
        <v>427</v>
      </c>
      <c r="E17" s="24" t="str">
        <f>_xlfn.XLOOKUP(B17,Keuzelijst!$C:$C,Keuzelijst!$B:$B)</f>
        <v>1.2</v>
      </c>
      <c r="F17" s="24" t="str">
        <f>_xlfn.XLOOKUP(E17,'Methode Adaptief Vermogen'!$B:$B,'Methode Adaptief Vermogen'!$G:$G)</f>
        <v>Best</v>
      </c>
      <c r="G17" s="195" t="str">
        <f>_xlfn.XLOOKUP(F17,'Methode Adaptief Vermogen'!$H$4:$K$4,'Methode Adaptief Vermogen'!H7:K7)</f>
        <v>Op meer dan 50% van het huidige perceel kunnen functies zoals parkeren of bebouwing worden toegevoegd.</v>
      </c>
      <c r="H17" s="211" t="s">
        <v>428</v>
      </c>
      <c r="I17" s="196" t="s">
        <v>20</v>
      </c>
      <c r="J17" s="197">
        <f>(_xlfn.XLOOKUP(H17,Keuzelijst!$AW$2:$AW$5,Keuzelijst!$AX$2:$AX$5)*_xlfn.XLOOKUP(B17,Keuzelijst!$C$2:$C$23,Keuzelijst!$F$2:$F$23))</f>
        <v>4.5</v>
      </c>
    </row>
    <row r="18" spans="2:10" ht="12" customHeight="1" thickBot="1">
      <c r="B18" s="27"/>
      <c r="C18" s="28"/>
      <c r="D18" s="29"/>
      <c r="E18" s="30"/>
      <c r="F18" s="30"/>
      <c r="G18" s="31"/>
      <c r="H18" s="32"/>
      <c r="I18" s="23"/>
      <c r="J18" s="33"/>
    </row>
    <row r="19" spans="2:10" ht="38.5" customHeight="1" thickBot="1">
      <c r="B19" s="34"/>
      <c r="C19" s="35" t="s">
        <v>193</v>
      </c>
      <c r="D19" s="36"/>
      <c r="E19" s="37"/>
      <c r="F19" s="38"/>
      <c r="G19" s="39"/>
      <c r="H19" s="39"/>
      <c r="I19" s="40"/>
      <c r="J19" s="41">
        <f>SUM(J6:J17)</f>
        <v>85.5</v>
      </c>
    </row>
    <row r="20" spans="2:10" s="9" customFormat="1">
      <c r="B20" s="10"/>
      <c r="C20" s="11"/>
      <c r="D20" s="10"/>
      <c r="E20" s="10"/>
      <c r="F20" s="17"/>
      <c r="G20" s="18"/>
      <c r="H20" s="18"/>
      <c r="I20" s="10"/>
      <c r="J20" s="19"/>
    </row>
    <row r="21" spans="2:10" s="9" customFormat="1">
      <c r="B21" s="10"/>
      <c r="C21" s="11"/>
      <c r="D21" s="10"/>
      <c r="E21" s="10"/>
      <c r="F21" s="17"/>
      <c r="G21" s="18"/>
      <c r="H21" s="18"/>
      <c r="I21" s="10"/>
      <c r="J21" s="19"/>
    </row>
    <row r="22" spans="2:10" s="9" customFormat="1">
      <c r="B22" s="10"/>
      <c r="C22" s="11"/>
      <c r="D22" s="10"/>
      <c r="E22" s="10"/>
      <c r="F22" s="17"/>
      <c r="G22" s="18"/>
      <c r="H22" s="18"/>
      <c r="I22" s="10"/>
      <c r="J22" s="19"/>
    </row>
    <row r="23" spans="2:10" s="9" customFormat="1">
      <c r="B23" s="10"/>
      <c r="C23" s="11"/>
      <c r="D23" s="10"/>
      <c r="E23" s="10"/>
      <c r="F23" s="17"/>
      <c r="G23" s="18"/>
      <c r="H23" s="18"/>
      <c r="I23" s="10"/>
      <c r="J23" s="19"/>
    </row>
    <row r="24" spans="2:10" s="9" customFormat="1">
      <c r="B24" s="10"/>
      <c r="C24" s="11"/>
      <c r="D24" s="10"/>
      <c r="E24" s="10"/>
      <c r="F24" s="17"/>
      <c r="G24" s="18"/>
      <c r="H24" s="18"/>
      <c r="I24" s="10"/>
      <c r="J24" s="19"/>
    </row>
    <row r="25" spans="2:10" s="9" customFormat="1">
      <c r="B25" s="10"/>
      <c r="C25" s="11"/>
      <c r="D25" s="10"/>
      <c r="E25" s="10"/>
      <c r="F25" s="17"/>
      <c r="G25" s="18"/>
      <c r="H25" s="18"/>
      <c r="I25" s="10"/>
      <c r="J25" s="19"/>
    </row>
    <row r="26" spans="2:10" s="9" customFormat="1">
      <c r="B26" s="10"/>
      <c r="C26" s="11"/>
      <c r="D26" s="10"/>
      <c r="E26" s="10"/>
      <c r="F26" s="17"/>
      <c r="G26" s="18"/>
      <c r="H26" s="18"/>
      <c r="I26" s="10"/>
      <c r="J26" s="19"/>
    </row>
    <row r="27" spans="2:10" s="9" customFormat="1">
      <c r="B27" s="10"/>
      <c r="C27" s="11"/>
      <c r="D27" s="10"/>
      <c r="E27" s="10"/>
      <c r="F27" s="17"/>
      <c r="G27" s="18"/>
      <c r="H27" s="18"/>
      <c r="I27" s="10"/>
      <c r="J27" s="19"/>
    </row>
    <row r="28" spans="2:10" s="9" customFormat="1">
      <c r="B28" s="10"/>
      <c r="C28" s="11"/>
      <c r="D28" s="10"/>
      <c r="E28" s="10"/>
      <c r="F28" s="17"/>
      <c r="G28" s="18"/>
      <c r="H28" s="18"/>
      <c r="I28" s="10"/>
      <c r="J28" s="19"/>
    </row>
    <row r="29" spans="2:10" s="9" customFormat="1">
      <c r="B29" s="10"/>
      <c r="C29" s="11"/>
      <c r="D29" s="10"/>
      <c r="E29" s="10"/>
      <c r="F29" s="17"/>
      <c r="G29" s="18"/>
      <c r="H29" s="18"/>
      <c r="I29" s="10"/>
      <c r="J29" s="19"/>
    </row>
    <row r="30" spans="2:10" s="9" customFormat="1">
      <c r="B30" s="10"/>
      <c r="C30" s="11"/>
      <c r="D30" s="10"/>
      <c r="E30" s="10"/>
      <c r="F30" s="17"/>
      <c r="G30" s="18"/>
      <c r="H30" s="18"/>
      <c r="I30" s="10"/>
      <c r="J30" s="19"/>
    </row>
    <row r="31" spans="2:10" s="9" customFormat="1">
      <c r="B31" s="10"/>
      <c r="C31" s="11"/>
      <c r="D31" s="10"/>
      <c r="E31" s="10"/>
      <c r="F31" s="17"/>
      <c r="G31" s="18"/>
      <c r="H31" s="18"/>
      <c r="I31" s="10"/>
      <c r="J31" s="19"/>
    </row>
    <row r="32" spans="2:10" s="9" customFormat="1">
      <c r="B32" s="10"/>
      <c r="C32" s="11"/>
      <c r="D32" s="10"/>
      <c r="E32" s="10"/>
      <c r="F32" s="17"/>
      <c r="G32" s="18"/>
      <c r="H32" s="18"/>
      <c r="I32" s="10"/>
      <c r="J32" s="19"/>
    </row>
    <row r="33" spans="2:10" s="9" customFormat="1">
      <c r="B33" s="10"/>
      <c r="C33" s="11"/>
      <c r="D33" s="10"/>
      <c r="E33" s="10"/>
      <c r="F33" s="17"/>
      <c r="G33" s="18"/>
      <c r="H33" s="18"/>
      <c r="I33" s="10"/>
      <c r="J33" s="19"/>
    </row>
    <row r="34" spans="2:10" s="9" customFormat="1">
      <c r="B34" s="10"/>
      <c r="C34" s="11"/>
      <c r="D34" s="10"/>
      <c r="E34" s="10"/>
      <c r="F34" s="17"/>
      <c r="G34" s="18"/>
      <c r="H34" s="18"/>
      <c r="I34" s="10"/>
      <c r="J34" s="19"/>
    </row>
    <row r="35" spans="2:10" s="9" customFormat="1">
      <c r="B35" s="10"/>
      <c r="C35" s="11"/>
      <c r="D35" s="10"/>
      <c r="E35" s="10"/>
      <c r="F35" s="17"/>
      <c r="G35" s="18"/>
      <c r="H35" s="18"/>
      <c r="I35" s="10"/>
      <c r="J35" s="19"/>
    </row>
    <row r="36" spans="2:10" s="9" customFormat="1">
      <c r="B36" s="10"/>
      <c r="C36" s="11"/>
      <c r="D36" s="10"/>
      <c r="E36" s="10"/>
      <c r="F36" s="17"/>
      <c r="G36" s="18"/>
      <c r="H36" s="18"/>
      <c r="I36" s="10"/>
      <c r="J36" s="19"/>
    </row>
    <row r="37" spans="2:10" s="9" customFormat="1">
      <c r="B37" s="10"/>
      <c r="C37" s="11"/>
      <c r="D37" s="10"/>
      <c r="E37" s="10"/>
      <c r="F37" s="17"/>
      <c r="G37" s="18"/>
      <c r="H37" s="18"/>
      <c r="I37" s="10"/>
      <c r="J37" s="19"/>
    </row>
    <row r="38" spans="2:10" s="9" customFormat="1">
      <c r="B38" s="10"/>
      <c r="C38" s="11"/>
      <c r="D38" s="10"/>
      <c r="E38" s="10"/>
      <c r="F38" s="17"/>
      <c r="G38" s="18"/>
      <c r="H38" s="18"/>
      <c r="I38" s="10"/>
      <c r="J38" s="19"/>
    </row>
    <row r="39" spans="2:10" s="9" customFormat="1">
      <c r="B39" s="10"/>
      <c r="C39" s="11"/>
      <c r="D39" s="10"/>
      <c r="E39" s="10"/>
      <c r="F39" s="17"/>
      <c r="G39" s="18"/>
      <c r="H39" s="18"/>
      <c r="I39" s="10"/>
      <c r="J39" s="19"/>
    </row>
    <row r="40" spans="2:10" s="9" customFormat="1">
      <c r="B40" s="10"/>
      <c r="C40" s="11"/>
      <c r="D40" s="10"/>
      <c r="E40" s="10"/>
      <c r="F40" s="17"/>
      <c r="G40" s="18"/>
      <c r="H40" s="18"/>
      <c r="I40" s="10"/>
      <c r="J40" s="19"/>
    </row>
    <row r="41" spans="2:10" s="9" customFormat="1">
      <c r="B41" s="10"/>
      <c r="C41" s="11"/>
      <c r="D41" s="10"/>
      <c r="E41" s="10"/>
      <c r="F41" s="17"/>
      <c r="G41" s="18"/>
      <c r="H41" s="18"/>
      <c r="I41" s="10"/>
      <c r="J41" s="19"/>
    </row>
    <row r="42" spans="2:10" s="9" customFormat="1">
      <c r="B42" s="10"/>
      <c r="C42" s="11"/>
      <c r="D42" s="10"/>
      <c r="E42" s="10"/>
      <c r="F42" s="17"/>
      <c r="G42" s="18"/>
      <c r="H42" s="18"/>
      <c r="I42" s="10"/>
      <c r="J42" s="19"/>
    </row>
    <row r="43" spans="2:10" s="9" customFormat="1">
      <c r="B43" s="10"/>
      <c r="C43" s="11"/>
      <c r="D43" s="10"/>
      <c r="E43" s="10"/>
      <c r="F43" s="17"/>
      <c r="G43" s="18"/>
      <c r="H43" s="18"/>
      <c r="I43" s="10"/>
      <c r="J43" s="19"/>
    </row>
    <row r="44" spans="2:10" s="9" customFormat="1">
      <c r="B44" s="10"/>
      <c r="C44" s="11"/>
      <c r="D44" s="10"/>
      <c r="E44" s="10"/>
      <c r="F44" s="17"/>
      <c r="G44" s="18"/>
      <c r="H44" s="18"/>
      <c r="I44" s="10"/>
      <c r="J44" s="19"/>
    </row>
    <row r="45" spans="2:10" s="9" customFormat="1">
      <c r="B45" s="10"/>
      <c r="C45" s="11"/>
      <c r="D45" s="10"/>
      <c r="E45" s="10"/>
      <c r="F45" s="17"/>
      <c r="G45" s="18"/>
      <c r="H45" s="18"/>
      <c r="I45" s="10"/>
      <c r="J45" s="19"/>
    </row>
    <row r="46" spans="2:10" s="9" customFormat="1">
      <c r="B46" s="10"/>
      <c r="C46" s="11"/>
      <c r="D46" s="10"/>
      <c r="E46" s="10"/>
      <c r="F46" s="17"/>
      <c r="G46" s="18"/>
      <c r="H46" s="18"/>
      <c r="I46" s="10"/>
      <c r="J46" s="19"/>
    </row>
    <row r="47" spans="2:10" s="9" customFormat="1">
      <c r="B47" s="10"/>
      <c r="C47" s="11"/>
      <c r="D47" s="10"/>
      <c r="E47" s="10"/>
      <c r="F47" s="17"/>
      <c r="G47" s="18"/>
      <c r="H47" s="18"/>
      <c r="I47" s="10"/>
      <c r="J47" s="19"/>
    </row>
    <row r="48" spans="2:10" s="9" customFormat="1">
      <c r="B48" s="10"/>
      <c r="C48" s="11"/>
      <c r="D48" s="10"/>
      <c r="E48" s="10"/>
      <c r="F48" s="17"/>
      <c r="G48" s="18"/>
      <c r="H48" s="18"/>
      <c r="I48" s="10"/>
      <c r="J48" s="19"/>
    </row>
    <row r="49" spans="2:10" s="9" customFormat="1">
      <c r="B49" s="10"/>
      <c r="C49" s="11"/>
      <c r="D49" s="10"/>
      <c r="E49" s="10"/>
      <c r="F49" s="17"/>
      <c r="G49" s="18"/>
      <c r="H49" s="18"/>
      <c r="I49" s="10"/>
      <c r="J49" s="19"/>
    </row>
    <row r="50" spans="2:10" s="9" customFormat="1">
      <c r="B50" s="10"/>
      <c r="C50" s="11"/>
      <c r="D50" s="10"/>
      <c r="E50" s="10"/>
      <c r="F50" s="17"/>
      <c r="G50" s="18"/>
      <c r="H50" s="18"/>
      <c r="I50" s="10"/>
      <c r="J50" s="19"/>
    </row>
    <row r="51" spans="2:10" s="9" customFormat="1">
      <c r="B51" s="10"/>
      <c r="C51" s="11"/>
      <c r="D51" s="10"/>
      <c r="E51" s="10"/>
      <c r="F51" s="17"/>
      <c r="G51" s="18"/>
      <c r="H51" s="18"/>
      <c r="I51" s="10"/>
      <c r="J51" s="19"/>
    </row>
    <row r="52" spans="2:10" s="9" customFormat="1">
      <c r="B52" s="10"/>
      <c r="C52" s="11"/>
      <c r="D52" s="10"/>
      <c r="E52" s="10"/>
      <c r="F52" s="17"/>
      <c r="G52" s="18"/>
      <c r="H52" s="18"/>
      <c r="I52" s="10"/>
      <c r="J52" s="19"/>
    </row>
    <row r="53" spans="2:10" s="9" customFormat="1">
      <c r="B53" s="10"/>
      <c r="C53" s="11"/>
      <c r="D53" s="10"/>
      <c r="E53" s="10"/>
      <c r="F53" s="17"/>
      <c r="G53" s="18"/>
      <c r="H53" s="18"/>
      <c r="I53" s="10"/>
      <c r="J53" s="19"/>
    </row>
    <row r="54" spans="2:10" s="9" customFormat="1">
      <c r="B54" s="10"/>
      <c r="C54" s="11"/>
      <c r="D54" s="10"/>
      <c r="E54" s="10"/>
      <c r="F54" s="17"/>
      <c r="G54" s="18"/>
      <c r="H54" s="18"/>
      <c r="I54" s="10"/>
      <c r="J54" s="19"/>
    </row>
    <row r="55" spans="2:10" s="9" customFormat="1">
      <c r="B55" s="10"/>
      <c r="C55" s="11"/>
      <c r="D55" s="10"/>
      <c r="E55" s="10"/>
      <c r="F55" s="17"/>
      <c r="G55" s="18"/>
      <c r="H55" s="18"/>
      <c r="I55" s="10"/>
      <c r="J55" s="19"/>
    </row>
    <row r="56" spans="2:10" s="9" customFormat="1">
      <c r="B56" s="10"/>
      <c r="C56" s="11"/>
      <c r="D56" s="10"/>
      <c r="E56" s="10"/>
      <c r="F56" s="17"/>
      <c r="G56" s="18"/>
      <c r="H56" s="18"/>
      <c r="I56" s="10"/>
      <c r="J56" s="19"/>
    </row>
    <row r="57" spans="2:10" s="9" customFormat="1">
      <c r="B57" s="10"/>
      <c r="C57" s="11"/>
      <c r="D57" s="10"/>
      <c r="E57" s="10"/>
      <c r="F57" s="17"/>
      <c r="G57" s="18"/>
      <c r="H57" s="18"/>
      <c r="I57" s="10"/>
      <c r="J57" s="19"/>
    </row>
    <row r="58" spans="2:10" s="9" customFormat="1">
      <c r="B58" s="10"/>
      <c r="C58" s="11"/>
      <c r="D58" s="10"/>
      <c r="E58" s="10"/>
      <c r="F58" s="17"/>
      <c r="G58" s="18"/>
      <c r="H58" s="18"/>
      <c r="I58" s="10"/>
      <c r="J58" s="19"/>
    </row>
    <row r="59" spans="2:10" s="9" customFormat="1">
      <c r="B59" s="10"/>
      <c r="C59" s="11"/>
      <c r="D59" s="10"/>
      <c r="E59" s="10"/>
      <c r="F59" s="17"/>
      <c r="G59" s="18"/>
      <c r="H59" s="18"/>
      <c r="I59" s="10"/>
      <c r="J59" s="19"/>
    </row>
    <row r="60" spans="2:10" s="9" customFormat="1">
      <c r="B60" s="10"/>
      <c r="C60" s="11"/>
      <c r="D60" s="10"/>
      <c r="E60" s="10"/>
      <c r="F60" s="17"/>
      <c r="G60" s="18"/>
      <c r="H60" s="18"/>
      <c r="I60" s="10"/>
      <c r="J60" s="19"/>
    </row>
    <row r="61" spans="2:10" s="9" customFormat="1">
      <c r="B61" s="10"/>
      <c r="C61" s="11"/>
      <c r="D61" s="10"/>
      <c r="E61" s="10"/>
      <c r="F61" s="17"/>
      <c r="G61" s="18"/>
      <c r="H61" s="18"/>
      <c r="I61" s="10"/>
      <c r="J61" s="19"/>
    </row>
    <row r="62" spans="2:10" s="9" customFormat="1">
      <c r="B62" s="10"/>
      <c r="C62" s="11"/>
      <c r="D62" s="10"/>
      <c r="E62" s="10"/>
      <c r="F62" s="17"/>
      <c r="G62" s="18"/>
      <c r="H62" s="18"/>
      <c r="I62" s="10"/>
      <c r="J62" s="19"/>
    </row>
    <row r="63" spans="2:10" s="9" customFormat="1">
      <c r="B63" s="10"/>
      <c r="C63" s="11"/>
      <c r="D63" s="10"/>
      <c r="E63" s="10"/>
      <c r="F63" s="17"/>
      <c r="G63" s="18"/>
      <c r="H63" s="18"/>
      <c r="I63" s="10"/>
      <c r="J63" s="19"/>
    </row>
    <row r="64" spans="2:10" s="9" customFormat="1">
      <c r="B64" s="10"/>
      <c r="C64" s="11"/>
      <c r="D64" s="10"/>
      <c r="E64" s="10"/>
      <c r="F64" s="17"/>
      <c r="G64" s="18"/>
      <c r="H64" s="18"/>
      <c r="I64" s="10"/>
      <c r="J64" s="19"/>
    </row>
    <row r="65" spans="2:10" s="9" customFormat="1">
      <c r="B65" s="10"/>
      <c r="C65" s="11"/>
      <c r="D65" s="10"/>
      <c r="E65" s="10"/>
      <c r="F65" s="17"/>
      <c r="G65" s="18"/>
      <c r="H65" s="18"/>
      <c r="I65" s="10"/>
      <c r="J65" s="19"/>
    </row>
    <row r="66" spans="2:10" s="9" customFormat="1">
      <c r="B66" s="10"/>
      <c r="C66" s="11"/>
      <c r="D66" s="10"/>
      <c r="E66" s="10"/>
      <c r="F66" s="17"/>
      <c r="G66" s="18"/>
      <c r="H66" s="18"/>
      <c r="I66" s="10"/>
      <c r="J66" s="19"/>
    </row>
    <row r="67" spans="2:10" s="9" customFormat="1">
      <c r="B67" s="10"/>
      <c r="C67" s="11"/>
      <c r="D67" s="10"/>
      <c r="E67" s="10"/>
      <c r="F67" s="17"/>
      <c r="G67" s="18"/>
      <c r="H67" s="18"/>
      <c r="I67" s="10"/>
      <c r="J67" s="19"/>
    </row>
    <row r="68" spans="2:10" s="9" customFormat="1">
      <c r="B68" s="10"/>
      <c r="C68" s="11"/>
      <c r="D68" s="10"/>
      <c r="E68" s="10"/>
      <c r="F68" s="17"/>
      <c r="G68" s="18"/>
      <c r="H68" s="18"/>
      <c r="I68" s="10"/>
      <c r="J68" s="19"/>
    </row>
    <row r="69" spans="2:10" s="9" customFormat="1">
      <c r="B69" s="10"/>
      <c r="C69" s="11"/>
      <c r="D69" s="10"/>
      <c r="E69" s="10"/>
      <c r="F69" s="17"/>
      <c r="G69" s="18"/>
      <c r="H69" s="18"/>
      <c r="I69" s="10"/>
      <c r="J69" s="19"/>
    </row>
    <row r="70" spans="2:10" s="9" customFormat="1">
      <c r="B70" s="10"/>
      <c r="C70" s="11"/>
      <c r="D70" s="10"/>
      <c r="E70" s="10"/>
      <c r="F70" s="17"/>
      <c r="G70" s="18"/>
      <c r="H70" s="18"/>
      <c r="I70" s="10"/>
      <c r="J70" s="19"/>
    </row>
    <row r="71" spans="2:10" s="9" customFormat="1">
      <c r="B71" s="10"/>
      <c r="C71" s="11"/>
      <c r="D71" s="10"/>
      <c r="E71" s="10"/>
      <c r="F71" s="17"/>
      <c r="G71" s="18"/>
      <c r="H71" s="18"/>
      <c r="I71" s="10"/>
      <c r="J71" s="19"/>
    </row>
    <row r="72" spans="2:10" s="9" customFormat="1">
      <c r="B72" s="10"/>
      <c r="C72" s="11"/>
      <c r="D72" s="10"/>
      <c r="E72" s="10"/>
      <c r="F72" s="17"/>
      <c r="G72" s="18"/>
      <c r="H72" s="18"/>
      <c r="I72" s="10"/>
      <c r="J72" s="19"/>
    </row>
    <row r="73" spans="2:10" s="9" customFormat="1">
      <c r="B73" s="10"/>
      <c r="C73" s="11"/>
      <c r="D73" s="10"/>
      <c r="E73" s="10"/>
      <c r="F73" s="17"/>
      <c r="G73" s="18"/>
      <c r="H73" s="18"/>
      <c r="I73" s="10"/>
      <c r="J73" s="19"/>
    </row>
    <row r="74" spans="2:10" s="9" customFormat="1">
      <c r="B74" s="10"/>
      <c r="C74" s="11"/>
      <c r="D74" s="10"/>
      <c r="E74" s="10"/>
      <c r="F74" s="17"/>
      <c r="G74" s="18"/>
      <c r="H74" s="18"/>
      <c r="I74" s="10"/>
      <c r="J74" s="19"/>
    </row>
    <row r="75" spans="2:10" s="9" customFormat="1">
      <c r="B75" s="10"/>
      <c r="C75" s="11"/>
      <c r="D75" s="10"/>
      <c r="E75" s="10"/>
      <c r="F75" s="17"/>
      <c r="G75" s="18"/>
      <c r="H75" s="18"/>
      <c r="I75" s="10"/>
      <c r="J75" s="19"/>
    </row>
    <row r="76" spans="2:10" s="9" customFormat="1">
      <c r="B76" s="10"/>
      <c r="C76" s="11"/>
      <c r="D76" s="10"/>
      <c r="E76" s="10"/>
      <c r="F76" s="17"/>
      <c r="G76" s="18"/>
      <c r="H76" s="18"/>
      <c r="I76" s="10"/>
      <c r="J76" s="19"/>
    </row>
    <row r="77" spans="2:10" s="9" customFormat="1">
      <c r="B77" s="10"/>
      <c r="C77" s="11"/>
      <c r="D77" s="10"/>
      <c r="E77" s="10"/>
      <c r="F77" s="17"/>
      <c r="G77" s="18"/>
      <c r="H77" s="18"/>
      <c r="I77" s="10"/>
      <c r="J77" s="19"/>
    </row>
    <row r="78" spans="2:10" s="9" customFormat="1">
      <c r="B78" s="10"/>
      <c r="C78" s="11"/>
      <c r="D78" s="10"/>
      <c r="E78" s="10"/>
      <c r="F78" s="17"/>
      <c r="G78" s="18"/>
      <c r="H78" s="18"/>
      <c r="I78" s="10"/>
      <c r="J78" s="19"/>
    </row>
    <row r="79" spans="2:10" s="9" customFormat="1">
      <c r="B79" s="10"/>
      <c r="C79" s="11"/>
      <c r="D79" s="10"/>
      <c r="E79" s="10"/>
      <c r="F79" s="17"/>
      <c r="G79" s="18"/>
      <c r="H79" s="18"/>
      <c r="I79" s="10"/>
      <c r="J79" s="19"/>
    </row>
    <row r="80" spans="2:10" s="9" customFormat="1">
      <c r="B80" s="10"/>
      <c r="C80" s="11"/>
      <c r="D80" s="10"/>
      <c r="E80" s="10"/>
      <c r="F80" s="17"/>
      <c r="G80" s="18"/>
      <c r="H80" s="18"/>
      <c r="I80" s="10"/>
      <c r="J80" s="19"/>
    </row>
    <row r="81" spans="2:10" s="9" customFormat="1">
      <c r="B81" s="10"/>
      <c r="C81" s="11"/>
      <c r="D81" s="10"/>
      <c r="E81" s="10"/>
      <c r="F81" s="17"/>
      <c r="G81" s="18"/>
      <c r="H81" s="18"/>
      <c r="I81" s="10"/>
      <c r="J81" s="19"/>
    </row>
    <row r="82" spans="2:10" s="9" customFormat="1">
      <c r="B82" s="10"/>
      <c r="C82" s="11"/>
      <c r="D82" s="10"/>
      <c r="E82" s="10"/>
      <c r="F82" s="17"/>
      <c r="G82" s="18"/>
      <c r="H82" s="18"/>
      <c r="I82" s="10"/>
      <c r="J82" s="19"/>
    </row>
    <row r="83" spans="2:10" s="9" customFormat="1">
      <c r="B83" s="10"/>
      <c r="C83" s="11"/>
      <c r="D83" s="10"/>
      <c r="E83" s="10"/>
      <c r="F83" s="17"/>
      <c r="G83" s="18"/>
      <c r="H83" s="18"/>
      <c r="I83" s="10"/>
      <c r="J83" s="19"/>
    </row>
    <row r="84" spans="2:10" s="9" customFormat="1">
      <c r="B84" s="10"/>
      <c r="C84" s="11"/>
      <c r="D84" s="10"/>
      <c r="E84" s="10"/>
      <c r="F84" s="17"/>
      <c r="G84" s="18"/>
      <c r="H84" s="18"/>
      <c r="I84" s="10"/>
      <c r="J84" s="19"/>
    </row>
    <row r="85" spans="2:10" s="9" customFormat="1">
      <c r="B85" s="10"/>
      <c r="C85" s="11"/>
      <c r="D85" s="10"/>
      <c r="E85" s="10"/>
      <c r="F85" s="17"/>
      <c r="G85" s="18"/>
      <c r="H85" s="18"/>
      <c r="I85" s="10"/>
      <c r="J85" s="19"/>
    </row>
    <row r="86" spans="2:10" s="9" customFormat="1">
      <c r="B86" s="10"/>
      <c r="C86" s="11"/>
      <c r="D86" s="10"/>
      <c r="E86" s="10"/>
      <c r="F86" s="17"/>
      <c r="G86" s="18"/>
      <c r="H86" s="18"/>
      <c r="I86" s="10"/>
      <c r="J86" s="19"/>
    </row>
    <row r="87" spans="2:10" s="9" customFormat="1">
      <c r="B87" s="10"/>
      <c r="C87" s="11"/>
      <c r="D87" s="10"/>
      <c r="E87" s="10"/>
      <c r="F87" s="17"/>
      <c r="G87" s="18"/>
      <c r="H87" s="18"/>
      <c r="I87" s="10"/>
      <c r="J87" s="19"/>
    </row>
    <row r="88" spans="2:10" s="9" customFormat="1">
      <c r="B88" s="10"/>
      <c r="C88" s="11"/>
      <c r="D88" s="10"/>
      <c r="E88" s="10"/>
      <c r="F88" s="17"/>
      <c r="G88" s="18"/>
      <c r="H88" s="18"/>
      <c r="I88" s="10"/>
      <c r="J88" s="19"/>
    </row>
    <row r="89" spans="2:10" s="9" customFormat="1">
      <c r="B89" s="10"/>
      <c r="C89" s="11"/>
      <c r="D89" s="10"/>
      <c r="E89" s="10"/>
      <c r="F89" s="17"/>
      <c r="G89" s="18"/>
      <c r="H89" s="18"/>
      <c r="I89" s="10"/>
      <c r="J89" s="19"/>
    </row>
    <row r="90" spans="2:10" s="9" customFormat="1">
      <c r="B90" s="10"/>
      <c r="C90" s="11"/>
      <c r="D90" s="10"/>
      <c r="E90" s="10"/>
      <c r="F90" s="17"/>
      <c r="G90" s="18"/>
      <c r="H90" s="18"/>
      <c r="I90" s="10"/>
      <c r="J90" s="19"/>
    </row>
    <row r="91" spans="2:10" s="9" customFormat="1">
      <c r="B91" s="10"/>
      <c r="C91" s="11"/>
      <c r="D91" s="10"/>
      <c r="E91" s="10"/>
      <c r="F91" s="17"/>
      <c r="G91" s="18"/>
      <c r="H91" s="18"/>
      <c r="I91" s="10"/>
      <c r="J91" s="19"/>
    </row>
  </sheetData>
  <sheetProtection algorithmName="SHA-512" hashValue="iHv99M2JqQG6Qh92lJXtwEBqoG0+uS13y/1iCZr+UkzlfexRV3yhkl9beBvQI0oKjMDKVyu/y93drw283ZHk5A==" saltValue="69eu9r8jp2qligBbOxAX8w==" spinCount="100000" sheet="1" objects="1" scenarios="1"/>
  <mergeCells count="1">
    <mergeCell ref="C1:J1"/>
  </mergeCells>
  <dataValidations disablePrompts="1" count="9">
    <dataValidation type="list" allowBlank="1" showInputMessage="1" showErrorMessage="1" sqref="H7" xr:uid="{FF3305BE-7E34-49AC-95EC-6780D4A65819}">
      <formula1>levels12</formula1>
    </dataValidation>
    <dataValidation type="list" allowBlank="1" showInputMessage="1" showErrorMessage="1" sqref="H8" xr:uid="{E41FCA67-07DC-467A-8BEC-79E095DE91A5}">
      <formula1>levels13</formula1>
    </dataValidation>
    <dataValidation type="list" allowBlank="1" showInputMessage="1" showErrorMessage="1" sqref="H9" xr:uid="{0DBE2DE1-4E78-4C90-9F9A-EC7A9BA3A706}">
      <formula1>Levels14</formula1>
    </dataValidation>
    <dataValidation type="list" allowBlank="1" showInputMessage="1" showErrorMessage="1" sqref="H10" xr:uid="{DA922C5A-6774-46B6-AE05-7D6CC704B737}">
      <formula1>Levels21</formula1>
    </dataValidation>
    <dataValidation type="list" allowBlank="1" showInputMessage="1" showErrorMessage="1" sqref="H13" xr:uid="{605DB9CC-FCA9-4A38-8DBC-1091E1232B58}">
      <formula1>Levels24</formula1>
    </dataValidation>
    <dataValidation type="list" allowBlank="1" showInputMessage="1" showErrorMessage="1" sqref="H14" xr:uid="{3E0507DC-26E3-4F50-9DC0-BA34A42ED027}">
      <formula1>Levels25</formula1>
    </dataValidation>
    <dataValidation type="list" allowBlank="1" showInputMessage="1" showErrorMessage="1" sqref="H15" xr:uid="{7C0CE6E5-72C7-426E-B151-DFCF490783F0}">
      <formula1>Levels31</formula1>
    </dataValidation>
    <dataValidation type="list" allowBlank="1" showInputMessage="1" showErrorMessage="1" sqref="H16" xr:uid="{56AE1D29-29C3-4747-8475-E23295F1FA68}">
      <formula1>Levels32</formula1>
    </dataValidation>
    <dataValidation type="list" allowBlank="1" showInputMessage="1" showErrorMessage="1" sqref="H17:H18" xr:uid="{2462CD94-8492-4270-A101-60A681D8F544}">
      <formula1>Levels33</formula1>
    </dataValidation>
  </dataValidations>
  <hyperlinks>
    <hyperlink ref="M1" r:id="rId1" xr:uid="{FDC6C44A-D484-44DE-B730-83AC1A790D05}"/>
  </hyperlinks>
  <pageMargins left="0.7" right="0.7" top="0.75" bottom="0.75" header="0.3" footer="0.3"/>
  <pageSetup paperSize="9" scale="29" orientation="portrait" verticalDpi="0" r:id="rId2"/>
  <colBreaks count="1" manualBreakCount="1">
    <brk id="10"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2379E-E109-404B-A692-23BB18D0AC98}">
  <dimension ref="B1:AX48"/>
  <sheetViews>
    <sheetView workbookViewId="0">
      <selection activeCell="F30" sqref="A1:XFD1048576"/>
    </sheetView>
  </sheetViews>
  <sheetFormatPr defaultColWidth="9.1796875" defaultRowHeight="14.5"/>
  <cols>
    <col min="2" max="3" width="9" bestFit="1" customWidth="1"/>
    <col min="4" max="4" width="9" customWidth="1"/>
    <col min="5" max="5" width="26.81640625" customWidth="1"/>
    <col min="6" max="6" width="15.81640625" style="80" customWidth="1"/>
    <col min="7" max="9" width="15.54296875" style="80" customWidth="1"/>
    <col min="10" max="10" width="9.54296875" bestFit="1" customWidth="1"/>
    <col min="11" max="11" width="7.453125" bestFit="1" customWidth="1"/>
    <col min="12" max="12" width="7.453125" customWidth="1"/>
    <col min="13" max="13" width="30.54296875" customWidth="1"/>
    <col min="14" max="14" width="9" bestFit="1" customWidth="1"/>
    <col min="15" max="16" width="12" customWidth="1"/>
    <col min="17" max="17" width="52.81640625" customWidth="1"/>
    <col min="18" max="19" width="8.81640625" customWidth="1"/>
    <col min="20" max="20" width="43.453125" bestFit="1" customWidth="1"/>
    <col min="21" max="21" width="9" bestFit="1" customWidth="1"/>
    <col min="22" max="22" width="9" customWidth="1"/>
    <col min="23" max="23" width="53.54296875" bestFit="1" customWidth="1"/>
    <col min="24" max="25" width="11.54296875" customWidth="1"/>
    <col min="26" max="26" width="30.81640625" bestFit="1" customWidth="1"/>
    <col min="27" max="27" width="9" bestFit="1" customWidth="1"/>
    <col min="28" max="28" width="9" customWidth="1"/>
    <col min="29" max="29" width="97.81640625" customWidth="1"/>
    <col min="30" max="30" width="9" customWidth="1"/>
    <col min="31" max="31" width="11.54296875" bestFit="1" customWidth="1"/>
    <col min="32" max="32" width="11.54296875" customWidth="1"/>
    <col min="33" max="33" width="60.54296875" bestFit="1" customWidth="1"/>
    <col min="34" max="34" width="3.453125" customWidth="1"/>
    <col min="35" max="35" width="11.54296875" bestFit="1" customWidth="1"/>
    <col min="36" max="36" width="11.54296875" customWidth="1"/>
    <col min="37" max="37" width="62.453125" bestFit="1" customWidth="1"/>
    <col min="38" max="38" width="9" bestFit="1" customWidth="1"/>
    <col min="39" max="39" width="9" customWidth="1"/>
    <col min="40" max="40" width="86.81640625" customWidth="1"/>
    <col min="41" max="41" width="9" bestFit="1" customWidth="1"/>
    <col min="42" max="42" width="9" customWidth="1"/>
    <col min="43" max="43" width="43.54296875" bestFit="1" customWidth="1"/>
    <col min="44" max="44" width="9" bestFit="1" customWidth="1"/>
    <col min="45" max="45" width="9" customWidth="1"/>
    <col min="46" max="46" width="29.81640625" bestFit="1" customWidth="1"/>
    <col min="47" max="47" width="9" bestFit="1" customWidth="1"/>
    <col min="48" max="48" width="9" customWidth="1"/>
    <col min="49" max="49" width="59" bestFit="1" customWidth="1"/>
  </cols>
  <sheetData>
    <row r="1" spans="2:50">
      <c r="B1" s="53" t="s">
        <v>0</v>
      </c>
      <c r="C1" s="53" t="s">
        <v>429</v>
      </c>
      <c r="D1" s="53"/>
      <c r="E1" s="53" t="s">
        <v>430</v>
      </c>
      <c r="F1" s="54" t="s">
        <v>431</v>
      </c>
      <c r="G1" s="54"/>
      <c r="H1" s="54"/>
      <c r="I1" s="55"/>
      <c r="J1" s="56" t="s">
        <v>432</v>
      </c>
      <c r="K1" s="56" t="s">
        <v>433</v>
      </c>
      <c r="L1" s="57"/>
      <c r="M1" s="58" t="s">
        <v>11</v>
      </c>
      <c r="N1" s="58" t="s">
        <v>434</v>
      </c>
      <c r="O1" s="58" t="s">
        <v>435</v>
      </c>
      <c r="P1" s="57"/>
      <c r="Q1" s="58" t="s">
        <v>21</v>
      </c>
      <c r="R1" s="58" t="s">
        <v>436</v>
      </c>
      <c r="S1" s="57"/>
      <c r="T1" s="58" t="s">
        <v>399</v>
      </c>
      <c r="U1" s="58" t="s">
        <v>437</v>
      </c>
      <c r="V1" s="57"/>
      <c r="W1" s="58" t="s">
        <v>403</v>
      </c>
      <c r="X1" s="58" t="s">
        <v>438</v>
      </c>
      <c r="Y1" s="57"/>
      <c r="Z1" s="58" t="s">
        <v>29</v>
      </c>
      <c r="AA1" s="58" t="s">
        <v>439</v>
      </c>
      <c r="AB1" s="57"/>
      <c r="AC1" s="58" t="s">
        <v>38</v>
      </c>
      <c r="AD1" s="58" t="s">
        <v>440</v>
      </c>
      <c r="AE1" s="58" t="s">
        <v>441</v>
      </c>
      <c r="AF1" s="57"/>
      <c r="AG1" s="58" t="s">
        <v>46</v>
      </c>
      <c r="AH1" s="58" t="s">
        <v>442</v>
      </c>
      <c r="AI1" s="58" t="s">
        <v>443</v>
      </c>
      <c r="AJ1" s="57"/>
      <c r="AK1" s="58" t="s">
        <v>54</v>
      </c>
      <c r="AL1" s="58" t="s">
        <v>444</v>
      </c>
      <c r="AM1" s="57"/>
      <c r="AN1" s="58" t="s">
        <v>62</v>
      </c>
      <c r="AO1" s="58" t="s">
        <v>445</v>
      </c>
      <c r="AP1" s="57"/>
      <c r="AQ1" s="58" t="s">
        <v>94</v>
      </c>
      <c r="AR1" s="58" t="s">
        <v>446</v>
      </c>
      <c r="AS1" s="57"/>
      <c r="AT1" s="58" t="s">
        <v>103</v>
      </c>
      <c r="AU1" s="58" t="s">
        <v>447</v>
      </c>
      <c r="AV1" s="57"/>
      <c r="AW1" s="58" t="s">
        <v>111</v>
      </c>
      <c r="AX1" s="58" t="s">
        <v>448</v>
      </c>
    </row>
    <row r="2" spans="2:50">
      <c r="B2" s="59" t="s">
        <v>11</v>
      </c>
      <c r="C2" s="60"/>
      <c r="D2" s="60"/>
      <c r="E2" s="61">
        <v>8.5500000000000003E-3</v>
      </c>
      <c r="F2" s="62"/>
      <c r="G2" s="62"/>
      <c r="H2" s="62"/>
      <c r="I2" s="63"/>
      <c r="J2" s="64" t="s">
        <v>8</v>
      </c>
      <c r="K2" s="65">
        <v>3</v>
      </c>
      <c r="M2" s="66" t="s">
        <v>449</v>
      </c>
      <c r="N2" s="67">
        <v>0</v>
      </c>
      <c r="O2" s="67" t="s">
        <v>5</v>
      </c>
      <c r="Q2" s="66" t="s">
        <v>450</v>
      </c>
      <c r="R2" s="67">
        <v>0</v>
      </c>
      <c r="T2" s="66" t="s">
        <v>402</v>
      </c>
      <c r="U2" s="67">
        <v>0</v>
      </c>
      <c r="V2" s="12"/>
      <c r="W2" s="66" t="s">
        <v>451</v>
      </c>
      <c r="X2" s="67">
        <v>0</v>
      </c>
      <c r="Y2" s="12"/>
      <c r="Z2" s="66" t="s">
        <v>452</v>
      </c>
      <c r="AA2" s="67">
        <v>0</v>
      </c>
      <c r="AB2" s="12"/>
      <c r="AC2" s="66" t="s">
        <v>453</v>
      </c>
      <c r="AD2" s="67">
        <v>0</v>
      </c>
      <c r="AE2" s="67" t="s">
        <v>5</v>
      </c>
      <c r="AF2" s="12"/>
      <c r="AG2" s="66" t="s">
        <v>454</v>
      </c>
      <c r="AH2" s="67">
        <v>0</v>
      </c>
      <c r="AI2" s="67" t="s">
        <v>5</v>
      </c>
      <c r="AJ2" s="12"/>
      <c r="AK2" s="66" t="s">
        <v>455</v>
      </c>
      <c r="AL2" s="67">
        <v>0</v>
      </c>
      <c r="AM2" s="12"/>
      <c r="AN2" s="66" t="s">
        <v>456</v>
      </c>
      <c r="AO2" s="67">
        <v>0</v>
      </c>
      <c r="AP2" s="12"/>
      <c r="AQ2" s="66" t="s">
        <v>457</v>
      </c>
      <c r="AR2" s="67">
        <v>0</v>
      </c>
      <c r="AS2" s="12"/>
      <c r="AT2" s="66" t="s">
        <v>458</v>
      </c>
      <c r="AU2" s="67">
        <v>0</v>
      </c>
      <c r="AV2" s="12"/>
      <c r="AW2" s="66" t="s">
        <v>459</v>
      </c>
      <c r="AX2" s="67">
        <v>0</v>
      </c>
    </row>
    <row r="3" spans="2:50">
      <c r="B3" s="59" t="s">
        <v>21</v>
      </c>
      <c r="C3" s="68" t="s">
        <v>111</v>
      </c>
      <c r="D3" s="68"/>
      <c r="E3" s="69">
        <v>8.5500000000000003E-3</v>
      </c>
      <c r="F3" s="70">
        <v>1.5</v>
      </c>
      <c r="G3" s="70">
        <v>3</v>
      </c>
      <c r="H3" s="70">
        <f>F3*G3</f>
        <v>4.5</v>
      </c>
      <c r="I3" s="63"/>
      <c r="J3" s="71" t="s">
        <v>7</v>
      </c>
      <c r="K3" s="72">
        <v>2</v>
      </c>
      <c r="M3" s="73" t="s">
        <v>460</v>
      </c>
      <c r="N3" s="74">
        <v>1</v>
      </c>
      <c r="O3" s="74" t="s">
        <v>6</v>
      </c>
      <c r="Q3" s="73" t="s">
        <v>461</v>
      </c>
      <c r="R3" s="74">
        <v>1</v>
      </c>
      <c r="T3" s="73" t="s">
        <v>462</v>
      </c>
      <c r="U3" s="74">
        <v>1</v>
      </c>
      <c r="V3" s="12"/>
      <c r="W3" s="73" t="s">
        <v>463</v>
      </c>
      <c r="X3" s="74">
        <v>1</v>
      </c>
      <c r="Y3" s="12"/>
      <c r="Z3" s="73" t="s">
        <v>464</v>
      </c>
      <c r="AA3" s="74">
        <v>1</v>
      </c>
      <c r="AB3" s="12"/>
      <c r="AC3" s="73" t="s">
        <v>465</v>
      </c>
      <c r="AD3" s="74">
        <v>1</v>
      </c>
      <c r="AE3" s="74" t="s">
        <v>6</v>
      </c>
      <c r="AF3" s="12"/>
      <c r="AG3" s="73" t="s">
        <v>466</v>
      </c>
      <c r="AH3" s="74">
        <v>1</v>
      </c>
      <c r="AI3" s="74" t="s">
        <v>6</v>
      </c>
      <c r="AJ3" s="12"/>
      <c r="AK3" s="73" t="s">
        <v>467</v>
      </c>
      <c r="AL3" s="74">
        <v>1</v>
      </c>
      <c r="AM3" s="12"/>
      <c r="AN3" s="73" t="s">
        <v>468</v>
      </c>
      <c r="AO3" s="74">
        <v>1</v>
      </c>
      <c r="AP3" s="12"/>
      <c r="AQ3" s="73" t="s">
        <v>469</v>
      </c>
      <c r="AR3" s="74">
        <v>1</v>
      </c>
      <c r="AS3" s="12"/>
      <c r="AT3" s="73" t="s">
        <v>470</v>
      </c>
      <c r="AU3" s="74">
        <v>1</v>
      </c>
      <c r="AV3" s="12"/>
      <c r="AW3" s="73" t="s">
        <v>471</v>
      </c>
      <c r="AX3" s="74">
        <v>1</v>
      </c>
    </row>
    <row r="4" spans="2:50">
      <c r="B4" s="59" t="s">
        <v>29</v>
      </c>
      <c r="C4" s="68"/>
      <c r="D4" s="68"/>
      <c r="E4" s="69">
        <v>1.7090000000000001E-2</v>
      </c>
      <c r="F4" s="70"/>
      <c r="G4" s="70"/>
      <c r="H4" s="70"/>
      <c r="I4" s="63"/>
      <c r="J4" s="71" t="s">
        <v>6</v>
      </c>
      <c r="K4" s="72">
        <v>1</v>
      </c>
      <c r="M4" s="73" t="s">
        <v>472</v>
      </c>
      <c r="N4" s="74">
        <v>2</v>
      </c>
      <c r="O4" s="74" t="s">
        <v>7</v>
      </c>
      <c r="Q4" s="73" t="s">
        <v>473</v>
      </c>
      <c r="R4" s="74">
        <v>2</v>
      </c>
      <c r="T4" s="73" t="s">
        <v>474</v>
      </c>
      <c r="U4" s="74">
        <v>2</v>
      </c>
      <c r="V4" s="12"/>
      <c r="W4" s="73" t="s">
        <v>475</v>
      </c>
      <c r="X4" s="74">
        <v>2</v>
      </c>
      <c r="Y4" s="12"/>
      <c r="Z4" s="73" t="s">
        <v>476</v>
      </c>
      <c r="AA4" s="74">
        <v>2</v>
      </c>
      <c r="AB4" s="12"/>
      <c r="AC4" s="73" t="s">
        <v>477</v>
      </c>
      <c r="AD4" s="74">
        <v>2</v>
      </c>
      <c r="AE4" s="74" t="s">
        <v>7</v>
      </c>
      <c r="AF4" s="12"/>
      <c r="AG4" s="73" t="s">
        <v>478</v>
      </c>
      <c r="AH4" s="74">
        <v>2</v>
      </c>
      <c r="AI4" s="74" t="s">
        <v>7</v>
      </c>
      <c r="AJ4" s="12"/>
      <c r="AK4" s="73" t="s">
        <v>479</v>
      </c>
      <c r="AL4" s="74">
        <v>2</v>
      </c>
      <c r="AM4" s="12"/>
      <c r="AN4" s="73" t="s">
        <v>480</v>
      </c>
      <c r="AO4" s="74">
        <v>2</v>
      </c>
      <c r="AP4" s="12"/>
      <c r="AQ4" s="73" t="s">
        <v>481</v>
      </c>
      <c r="AR4" s="74">
        <v>2</v>
      </c>
      <c r="AS4" s="12"/>
      <c r="AT4" s="73" t="s">
        <v>482</v>
      </c>
      <c r="AU4" s="74">
        <v>2</v>
      </c>
      <c r="AV4" s="12"/>
      <c r="AW4" s="73" t="s">
        <v>483</v>
      </c>
      <c r="AX4" s="74">
        <v>2</v>
      </c>
    </row>
    <row r="5" spans="2:50">
      <c r="B5" s="59" t="s">
        <v>38</v>
      </c>
      <c r="C5" s="68"/>
      <c r="D5" s="68"/>
      <c r="E5" s="69">
        <v>1.7090000000000001E-2</v>
      </c>
      <c r="F5" s="70"/>
      <c r="G5" s="70"/>
      <c r="H5" s="70"/>
      <c r="I5" s="63"/>
      <c r="J5" s="71" t="s">
        <v>5</v>
      </c>
      <c r="K5" s="72">
        <v>0</v>
      </c>
      <c r="M5" s="73" t="s">
        <v>484</v>
      </c>
      <c r="N5" s="74">
        <v>3</v>
      </c>
      <c r="O5" s="74" t="s">
        <v>8</v>
      </c>
      <c r="Q5" s="73" t="s">
        <v>398</v>
      </c>
      <c r="R5" s="74">
        <v>3</v>
      </c>
      <c r="T5" s="73" t="s">
        <v>485</v>
      </c>
      <c r="U5" s="74">
        <v>3</v>
      </c>
      <c r="V5" s="12"/>
      <c r="W5" s="73" t="s">
        <v>406</v>
      </c>
      <c r="X5" s="74">
        <v>3</v>
      </c>
      <c r="Y5" s="12"/>
      <c r="Z5" s="73" t="s">
        <v>409</v>
      </c>
      <c r="AA5" s="74">
        <v>3</v>
      </c>
      <c r="AB5" s="12"/>
      <c r="AC5" s="73" t="s">
        <v>486</v>
      </c>
      <c r="AD5" s="74">
        <v>3</v>
      </c>
      <c r="AE5" s="74" t="s">
        <v>8</v>
      </c>
      <c r="AF5" s="12"/>
      <c r="AG5" s="73" t="s">
        <v>487</v>
      </c>
      <c r="AH5" s="74">
        <v>3</v>
      </c>
      <c r="AI5" s="74" t="s">
        <v>8</v>
      </c>
      <c r="AJ5" s="12"/>
      <c r="AK5" s="73" t="s">
        <v>416</v>
      </c>
      <c r="AL5" s="74">
        <v>3</v>
      </c>
      <c r="AM5" s="12"/>
      <c r="AN5" s="73" t="s">
        <v>419</v>
      </c>
      <c r="AO5" s="74">
        <v>3</v>
      </c>
      <c r="AP5" s="12"/>
      <c r="AQ5" s="73" t="s">
        <v>422</v>
      </c>
      <c r="AR5" s="74">
        <v>3</v>
      </c>
      <c r="AS5" s="12"/>
      <c r="AT5" s="73" t="s">
        <v>425</v>
      </c>
      <c r="AU5" s="74">
        <v>3</v>
      </c>
      <c r="AV5" s="12"/>
      <c r="AW5" s="73" t="s">
        <v>428</v>
      </c>
      <c r="AX5" s="74">
        <v>3</v>
      </c>
    </row>
    <row r="6" spans="2:50">
      <c r="B6" s="59" t="s">
        <v>46</v>
      </c>
      <c r="C6" s="68"/>
      <c r="D6" s="68"/>
      <c r="E6" s="69">
        <v>1.7090000000000001E-2</v>
      </c>
      <c r="F6" s="70"/>
      <c r="G6" s="70"/>
      <c r="H6" s="70"/>
      <c r="I6" s="63"/>
    </row>
    <row r="7" spans="2:50">
      <c r="B7" s="59" t="s">
        <v>54</v>
      </c>
      <c r="C7" s="68" t="s">
        <v>54</v>
      </c>
      <c r="D7" s="68"/>
      <c r="E7" s="69">
        <v>2.564E-2</v>
      </c>
      <c r="F7" s="70">
        <v>4.5</v>
      </c>
      <c r="G7" s="70">
        <v>3</v>
      </c>
      <c r="H7" s="70">
        <f>F7*G7</f>
        <v>13.5</v>
      </c>
      <c r="I7" s="63" t="s">
        <v>488</v>
      </c>
    </row>
    <row r="8" spans="2:50">
      <c r="B8" s="59" t="s">
        <v>62</v>
      </c>
      <c r="C8" s="68" t="s">
        <v>103</v>
      </c>
      <c r="D8" s="68"/>
      <c r="E8" s="69">
        <v>2.564E-2</v>
      </c>
      <c r="F8" s="70">
        <v>4.5</v>
      </c>
      <c r="G8" s="70">
        <v>3</v>
      </c>
      <c r="H8" s="70">
        <f>F8*G8</f>
        <v>13.5</v>
      </c>
      <c r="I8" s="63"/>
    </row>
    <row r="9" spans="2:50">
      <c r="B9" s="59" t="s">
        <v>70</v>
      </c>
      <c r="C9" s="68" t="s">
        <v>11</v>
      </c>
      <c r="D9" s="68"/>
      <c r="E9" s="69">
        <v>8.5500000000000003E-3</v>
      </c>
      <c r="F9" s="70">
        <v>1.5</v>
      </c>
      <c r="G9" s="70">
        <v>3</v>
      </c>
      <c r="H9" s="70">
        <f>F9*G9</f>
        <v>4.5</v>
      </c>
      <c r="I9" s="63" t="s">
        <v>488</v>
      </c>
    </row>
    <row r="10" spans="2:50">
      <c r="B10" s="59" t="s">
        <v>78</v>
      </c>
      <c r="C10" s="60"/>
      <c r="D10" s="60"/>
      <c r="E10" s="61">
        <v>1.7090000000000001E-2</v>
      </c>
      <c r="F10" s="62"/>
      <c r="G10" s="62"/>
      <c r="H10" s="62"/>
      <c r="I10" s="63"/>
    </row>
    <row r="11" spans="2:50">
      <c r="B11" s="59" t="s">
        <v>86</v>
      </c>
      <c r="C11" s="68"/>
      <c r="D11" s="68"/>
      <c r="E11" s="69">
        <v>8.5500000000000003E-3</v>
      </c>
      <c r="F11" s="70"/>
      <c r="G11" s="70"/>
      <c r="H11" s="70"/>
      <c r="I11" s="63"/>
    </row>
    <row r="12" spans="2:50">
      <c r="B12" s="59" t="s">
        <v>94</v>
      </c>
      <c r="C12" s="68"/>
      <c r="D12" s="68"/>
      <c r="E12" s="69">
        <v>1.7090000000000001E-2</v>
      </c>
      <c r="F12" s="70"/>
      <c r="G12" s="70"/>
      <c r="H12" s="70"/>
      <c r="I12" s="63"/>
    </row>
    <row r="13" spans="2:50">
      <c r="B13" s="59" t="s">
        <v>103</v>
      </c>
      <c r="C13" s="68" t="s">
        <v>21</v>
      </c>
      <c r="D13" s="68"/>
      <c r="E13" s="69">
        <v>8.5500000000000003E-3</v>
      </c>
      <c r="F13" s="70">
        <v>1.5</v>
      </c>
      <c r="G13" s="70">
        <v>3</v>
      </c>
      <c r="H13" s="70">
        <f>F13*G13</f>
        <v>4.5</v>
      </c>
      <c r="I13" s="63" t="s">
        <v>488</v>
      </c>
    </row>
    <row r="14" spans="2:50">
      <c r="B14" s="59" t="s">
        <v>111</v>
      </c>
      <c r="C14" s="68" t="s">
        <v>94</v>
      </c>
      <c r="D14" s="68"/>
      <c r="E14" s="69">
        <v>2.564E-2</v>
      </c>
      <c r="F14" s="70">
        <v>4.5</v>
      </c>
      <c r="G14" s="70">
        <v>3</v>
      </c>
      <c r="H14" s="70">
        <f>F14*G14</f>
        <v>13.5</v>
      </c>
      <c r="I14" s="63"/>
      <c r="K14" s="52"/>
    </row>
    <row r="15" spans="2:50">
      <c r="B15" s="59" t="s">
        <v>119</v>
      </c>
      <c r="C15" s="68"/>
      <c r="D15" s="68"/>
      <c r="E15" s="69">
        <v>8.5500000000000003E-3</v>
      </c>
      <c r="F15" s="70"/>
      <c r="G15" s="70"/>
      <c r="H15" s="70"/>
      <c r="I15" s="63"/>
    </row>
    <row r="16" spans="2:50">
      <c r="B16" s="59" t="s">
        <v>128</v>
      </c>
      <c r="C16" s="68"/>
      <c r="D16" s="68"/>
      <c r="E16" s="69">
        <v>1.7090000000000001E-2</v>
      </c>
      <c r="F16" s="70"/>
      <c r="G16" s="70"/>
      <c r="H16" s="70"/>
      <c r="I16" s="63"/>
      <c r="M16" s="75"/>
    </row>
    <row r="17" spans="2:9">
      <c r="B17" s="59" t="s">
        <v>136</v>
      </c>
      <c r="C17" s="68" t="s">
        <v>38</v>
      </c>
      <c r="D17" s="68"/>
      <c r="E17" s="69">
        <v>8.5500000000000003E-3</v>
      </c>
      <c r="F17" s="70">
        <v>1.5</v>
      </c>
      <c r="G17" s="70">
        <v>3</v>
      </c>
      <c r="H17" s="70">
        <f>F17*G17</f>
        <v>4.5</v>
      </c>
      <c r="I17" s="63" t="s">
        <v>488</v>
      </c>
    </row>
    <row r="18" spans="2:9">
      <c r="B18" s="59" t="s">
        <v>144</v>
      </c>
      <c r="C18" s="68" t="s">
        <v>46</v>
      </c>
      <c r="D18" s="68"/>
      <c r="E18" s="69">
        <v>8.5500000000000003E-3</v>
      </c>
      <c r="F18" s="70">
        <v>1.5</v>
      </c>
      <c r="G18" s="70">
        <v>3</v>
      </c>
      <c r="H18" s="70">
        <f t="shared" ref="H18:H19" si="0">F18*G18</f>
        <v>4.5</v>
      </c>
      <c r="I18" s="63" t="s">
        <v>488</v>
      </c>
    </row>
    <row r="19" spans="2:9">
      <c r="B19" s="59" t="s">
        <v>152</v>
      </c>
      <c r="C19" s="68" t="s">
        <v>29</v>
      </c>
      <c r="D19" s="68"/>
      <c r="E19" s="69">
        <v>8.5500000000000003E-3</v>
      </c>
      <c r="F19" s="70">
        <v>1.5</v>
      </c>
      <c r="G19" s="70">
        <v>3</v>
      </c>
      <c r="H19" s="70">
        <f t="shared" si="0"/>
        <v>4.5</v>
      </c>
      <c r="I19" s="63" t="s">
        <v>488</v>
      </c>
    </row>
    <row r="20" spans="2:9">
      <c r="B20" s="59" t="s">
        <v>160</v>
      </c>
      <c r="C20" s="68"/>
      <c r="D20" s="68"/>
      <c r="E20" s="69">
        <v>2.564E-2</v>
      </c>
      <c r="F20" s="70"/>
      <c r="G20" s="70"/>
      <c r="H20" s="70"/>
      <c r="I20" s="63"/>
    </row>
    <row r="21" spans="2:9">
      <c r="B21" s="59" t="s">
        <v>169</v>
      </c>
      <c r="C21" s="76" t="s">
        <v>399</v>
      </c>
      <c r="D21" s="76"/>
      <c r="E21" s="77">
        <v>1.7090000000000001E-2</v>
      </c>
      <c r="F21" s="78">
        <v>4.5</v>
      </c>
      <c r="G21" s="78">
        <v>3</v>
      </c>
      <c r="H21" s="78">
        <f t="shared" ref="H21:H23" si="1">F21*G21</f>
        <v>13.5</v>
      </c>
      <c r="I21" s="63" t="s">
        <v>488</v>
      </c>
    </row>
    <row r="22" spans="2:9">
      <c r="B22" s="59" t="s">
        <v>177</v>
      </c>
      <c r="C22" s="60" t="s">
        <v>403</v>
      </c>
      <c r="D22" s="60"/>
      <c r="E22" s="61">
        <v>1.7090000000000001E-2</v>
      </c>
      <c r="F22" s="62">
        <v>3</v>
      </c>
      <c r="G22" s="62">
        <v>3</v>
      </c>
      <c r="H22" s="62">
        <f t="shared" si="1"/>
        <v>9</v>
      </c>
      <c r="I22" s="63" t="s">
        <v>488</v>
      </c>
    </row>
    <row r="23" spans="2:9">
      <c r="B23" s="59" t="s">
        <v>185</v>
      </c>
      <c r="C23" s="68" t="s">
        <v>62</v>
      </c>
      <c r="D23" s="68"/>
      <c r="E23" s="69">
        <v>1.7090000000000001E-2</v>
      </c>
      <c r="F23" s="70">
        <v>3</v>
      </c>
      <c r="G23" s="70">
        <v>3</v>
      </c>
      <c r="H23" s="70">
        <f t="shared" si="1"/>
        <v>9</v>
      </c>
      <c r="I23" s="63"/>
    </row>
    <row r="24" spans="2:9">
      <c r="B24" s="59" t="s">
        <v>195</v>
      </c>
      <c r="C24" s="76"/>
      <c r="D24" s="76"/>
      <c r="E24" s="76"/>
      <c r="F24" s="79"/>
      <c r="G24" s="79"/>
      <c r="H24" s="79">
        <f>SUM(H3:H23)</f>
        <v>99</v>
      </c>
    </row>
    <row r="25" spans="2:9">
      <c r="B25" s="59" t="s">
        <v>203</v>
      </c>
      <c r="C25" s="76"/>
      <c r="D25" s="76"/>
      <c r="E25" s="76"/>
      <c r="F25" s="79"/>
      <c r="G25" s="79"/>
      <c r="H25" s="79"/>
    </row>
    <row r="26" spans="2:9">
      <c r="B26" s="59" t="s">
        <v>211</v>
      </c>
      <c r="C26" s="76"/>
      <c r="D26" s="76"/>
      <c r="E26" s="76"/>
      <c r="F26" s="79"/>
      <c r="G26" s="79"/>
      <c r="H26" s="79"/>
    </row>
    <row r="27" spans="2:9">
      <c r="B27" s="59" t="s">
        <v>219</v>
      </c>
      <c r="C27" s="76"/>
      <c r="D27" s="76"/>
      <c r="E27" s="76"/>
      <c r="F27" s="79"/>
      <c r="G27" s="79"/>
      <c r="H27" s="79"/>
    </row>
    <row r="28" spans="2:9">
      <c r="B28" s="59" t="s">
        <v>227</v>
      </c>
      <c r="C28" s="76"/>
      <c r="D28" s="76"/>
      <c r="E28" s="76"/>
      <c r="F28" s="79"/>
      <c r="G28" s="79"/>
      <c r="H28" s="79"/>
    </row>
    <row r="29" spans="2:9">
      <c r="B29" s="59" t="s">
        <v>235</v>
      </c>
      <c r="C29" s="76"/>
      <c r="D29" s="76"/>
      <c r="E29" s="76"/>
      <c r="F29" s="79"/>
      <c r="G29" s="79"/>
      <c r="H29" s="79"/>
    </row>
    <row r="30" spans="2:9">
      <c r="B30" s="59" t="s">
        <v>244</v>
      </c>
      <c r="C30" s="76"/>
      <c r="D30" s="76"/>
      <c r="E30" s="76"/>
      <c r="F30" s="79"/>
      <c r="G30" s="79"/>
      <c r="H30" s="79"/>
    </row>
    <row r="31" spans="2:9">
      <c r="B31" s="59" t="s">
        <v>252</v>
      </c>
      <c r="C31" s="76"/>
      <c r="D31" s="76"/>
      <c r="E31" s="76"/>
      <c r="F31" s="79"/>
      <c r="G31" s="79"/>
      <c r="H31" s="79"/>
    </row>
    <row r="32" spans="2:9">
      <c r="B32" s="59" t="s">
        <v>260</v>
      </c>
      <c r="C32" s="76"/>
      <c r="D32" s="76"/>
      <c r="E32" s="76"/>
      <c r="F32" s="79"/>
      <c r="G32" s="79"/>
      <c r="H32" s="79"/>
    </row>
    <row r="33" spans="2:8">
      <c r="B33" s="59" t="s">
        <v>268</v>
      </c>
      <c r="C33" s="76"/>
      <c r="D33" s="76"/>
      <c r="E33" s="76"/>
      <c r="F33" s="79"/>
      <c r="G33" s="79"/>
      <c r="H33" s="79"/>
    </row>
    <row r="34" spans="2:8">
      <c r="B34" s="59" t="s">
        <v>276</v>
      </c>
      <c r="C34" s="76"/>
      <c r="D34" s="76"/>
      <c r="E34" s="76"/>
      <c r="F34" s="79"/>
      <c r="G34" s="79"/>
      <c r="H34" s="79"/>
    </row>
    <row r="35" spans="2:8">
      <c r="B35" s="59" t="s">
        <v>284</v>
      </c>
      <c r="C35" s="76"/>
      <c r="D35" s="76"/>
      <c r="E35" s="76"/>
      <c r="F35" s="79"/>
      <c r="G35" s="79"/>
      <c r="H35" s="79"/>
    </row>
    <row r="36" spans="2:8">
      <c r="B36" s="59" t="s">
        <v>292</v>
      </c>
      <c r="C36" s="76"/>
      <c r="D36" s="76"/>
      <c r="E36" s="76"/>
      <c r="F36" s="79"/>
      <c r="G36" s="79"/>
      <c r="H36" s="79"/>
    </row>
    <row r="37" spans="2:8">
      <c r="B37" s="59" t="s">
        <v>300</v>
      </c>
      <c r="C37" s="76"/>
      <c r="D37" s="76"/>
      <c r="E37" s="76"/>
      <c r="F37" s="79"/>
      <c r="G37" s="79"/>
      <c r="H37" s="79"/>
    </row>
    <row r="38" spans="2:8">
      <c r="B38" s="59" t="s">
        <v>308</v>
      </c>
      <c r="C38" s="76"/>
      <c r="D38" s="76"/>
      <c r="E38" s="76"/>
      <c r="F38" s="79"/>
      <c r="G38" s="79"/>
      <c r="H38" s="79"/>
    </row>
    <row r="39" spans="2:8">
      <c r="B39" s="59" t="s">
        <v>315</v>
      </c>
      <c r="C39" s="76"/>
      <c r="D39" s="76"/>
      <c r="E39" s="76"/>
      <c r="F39" s="79"/>
      <c r="G39" s="79"/>
      <c r="H39" s="79"/>
    </row>
    <row r="40" spans="2:8">
      <c r="B40" s="59" t="s">
        <v>323</v>
      </c>
      <c r="C40" s="76"/>
      <c r="D40" s="76"/>
      <c r="E40" s="76"/>
      <c r="F40" s="79"/>
      <c r="G40" s="79"/>
      <c r="H40" s="79"/>
    </row>
    <row r="41" spans="2:8">
      <c r="B41" s="59" t="s">
        <v>331</v>
      </c>
      <c r="C41" s="76"/>
      <c r="D41" s="76"/>
      <c r="E41" s="76"/>
      <c r="F41" s="79"/>
      <c r="G41" s="79"/>
      <c r="H41" s="79"/>
    </row>
    <row r="42" spans="2:8">
      <c r="B42" s="59" t="s">
        <v>339</v>
      </c>
      <c r="C42" s="76"/>
      <c r="D42" s="76"/>
      <c r="E42" s="76"/>
      <c r="F42" s="79"/>
      <c r="G42" s="79"/>
      <c r="H42" s="79"/>
    </row>
    <row r="43" spans="2:8">
      <c r="B43" s="59" t="s">
        <v>347</v>
      </c>
      <c r="C43" s="76"/>
      <c r="D43" s="76"/>
      <c r="E43" s="76"/>
      <c r="F43" s="79"/>
      <c r="G43" s="79"/>
      <c r="H43" s="79"/>
    </row>
    <row r="44" spans="2:8">
      <c r="B44" s="59" t="s">
        <v>355</v>
      </c>
      <c r="C44" s="76"/>
      <c r="D44" s="76"/>
      <c r="E44" s="76"/>
      <c r="F44" s="79"/>
      <c r="G44" s="79"/>
      <c r="H44" s="79"/>
    </row>
    <row r="45" spans="2:8">
      <c r="B45" s="59" t="s">
        <v>363</v>
      </c>
      <c r="C45" s="76"/>
      <c r="D45" s="76"/>
      <c r="E45" s="76"/>
      <c r="F45" s="79"/>
      <c r="G45" s="79"/>
      <c r="H45" s="79"/>
    </row>
    <row r="46" spans="2:8">
      <c r="B46" s="59" t="s">
        <v>371</v>
      </c>
      <c r="C46" s="76"/>
      <c r="D46" s="76"/>
      <c r="E46" s="76"/>
      <c r="F46" s="79"/>
      <c r="G46" s="79"/>
      <c r="H46" s="79"/>
    </row>
    <row r="47" spans="2:8">
      <c r="B47" s="59" t="s">
        <v>379</v>
      </c>
      <c r="C47" s="76"/>
      <c r="D47" s="76"/>
      <c r="E47" s="76"/>
      <c r="F47" s="79"/>
      <c r="G47" s="79"/>
      <c r="H47" s="79"/>
    </row>
    <row r="48" spans="2:8">
      <c r="B48" s="59" t="s">
        <v>386</v>
      </c>
      <c r="C48" s="76"/>
      <c r="D48" s="76"/>
      <c r="E48" s="76"/>
      <c r="F48" s="79"/>
      <c r="G48" s="79"/>
      <c r="H48" s="79"/>
    </row>
  </sheetData>
  <sheetProtection algorithmName="SHA-512" hashValue="VhhycFLIMYwkWKMLQBBmRm624MRz7n6XTkbRn7yEkb/4CpfxL+OZI65LZN+0pWj5T1Z7YL/o1MNPKMjRlp0Nqg==" saltValue="UzxMVEgZQdT/OCaSa20dfg==" spinCount="100000" sheet="1" objects="1" scenarios="1" selectLockedCells="1" selectUnlockedCells="1"/>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5e44cdd-e0e3-4861-a49d-bc11ed0198b9" xsi:nil="true"/>
    <lcf76f155ced4ddcb4097134ff3c332f xmlns="eabeb18d-47d4-45e6-a47e-df5389c4e3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058EECB709B84D84FA79DE317935FE" ma:contentTypeVersion="14" ma:contentTypeDescription="Een nieuw document maken." ma:contentTypeScope="" ma:versionID="34b3375b4ab41d2642aad7a90a3e5d55">
  <xsd:schema xmlns:xsd="http://www.w3.org/2001/XMLSchema" xmlns:xs="http://www.w3.org/2001/XMLSchema" xmlns:p="http://schemas.microsoft.com/office/2006/metadata/properties" xmlns:ns2="eabeb18d-47d4-45e6-a47e-df5389c4e3eb" xmlns:ns3="c5e44cdd-e0e3-4861-a49d-bc11ed0198b9" targetNamespace="http://schemas.microsoft.com/office/2006/metadata/properties" ma:root="true" ma:fieldsID="56770bd6f217832cdc8d1b2287d1f752" ns2:_="" ns3:_="">
    <xsd:import namespace="eabeb18d-47d4-45e6-a47e-df5389c4e3eb"/>
    <xsd:import namespace="c5e44cdd-e0e3-4861-a49d-bc11ed0198b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beb18d-47d4-45e6-a47e-df5389c4e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b73c08b2-8118-4eb3-bd5a-69d9c90a40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e44cdd-e0e3-4861-a49d-bc11ed0198b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678a7ef-1832-4e40-8d36-9cc8086764ce}" ma:internalName="TaxCatchAll" ma:showField="CatchAllData" ma:web="c5e44cdd-e0e3-4861-a49d-bc11ed0198b9">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57403F-40B0-4B13-AB89-7A97561E53C1}">
  <ds:schemaRefs>
    <ds:schemaRef ds:uri="http://www.w3.org/XML/1998/namespace"/>
    <ds:schemaRef ds:uri="http://schemas.microsoft.com/office/2006/metadata/properties"/>
    <ds:schemaRef ds:uri="http://purl.org/dc/dcmitype/"/>
    <ds:schemaRef ds:uri="http://schemas.microsoft.com/office/2006/documentManagement/types"/>
    <ds:schemaRef ds:uri="c5e44cdd-e0e3-4861-a49d-bc11ed0198b9"/>
    <ds:schemaRef ds:uri="http://schemas.microsoft.com/office/infopath/2007/PartnerControls"/>
    <ds:schemaRef ds:uri="eabeb18d-47d4-45e6-a47e-df5389c4e3eb"/>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357FCC4-CE3D-40C1-9A94-8619EA8F1389}">
  <ds:schemaRefs>
    <ds:schemaRef ds:uri="http://schemas.microsoft.com/sharepoint/v3/contenttype/forms"/>
  </ds:schemaRefs>
</ds:datastoreItem>
</file>

<file path=customXml/itemProps3.xml><?xml version="1.0" encoding="utf-8"?>
<ds:datastoreItem xmlns:ds="http://schemas.openxmlformats.org/officeDocument/2006/customXml" ds:itemID="{F9EE1681-D9FB-4342-AD48-F5A37719A4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beb18d-47d4-45e6-a47e-df5389c4e3eb"/>
    <ds:schemaRef ds:uri="c5e44cdd-e0e3-4861-a49d-bc11ed019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12</vt:i4>
      </vt:variant>
    </vt:vector>
  </HeadingPairs>
  <TitlesOfParts>
    <vt:vector size="16" baseType="lpstr">
      <vt:lpstr>Voorblad</vt:lpstr>
      <vt:lpstr>Methode Adaptief Vermogen</vt:lpstr>
      <vt:lpstr>LEVEL(S) Indicator</vt:lpstr>
      <vt:lpstr>Keuzelijst</vt:lpstr>
      <vt:lpstr>'LEVEL(S) Indicator'!Afdrukbereik</vt:lpstr>
      <vt:lpstr>'Methode Adaptief Vermogen'!Afdrukbereik</vt:lpstr>
      <vt:lpstr>Antwoord</vt:lpstr>
      <vt:lpstr>levels12</vt:lpstr>
      <vt:lpstr>levels13</vt:lpstr>
      <vt:lpstr>Levels14</vt:lpstr>
      <vt:lpstr>Levels21</vt:lpstr>
      <vt:lpstr>Levels24</vt:lpstr>
      <vt:lpstr>Levels25</vt:lpstr>
      <vt:lpstr>Levels31</vt:lpstr>
      <vt:lpstr>Levels32</vt:lpstr>
      <vt:lpstr>Levels33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van Vliet | Alba Concepts</dc:creator>
  <cp:keywords/>
  <dc:description/>
  <cp:lastModifiedBy>Kyara Berry | Alba Concepts</cp:lastModifiedBy>
  <cp:revision/>
  <cp:lastPrinted>2025-03-17T08:44:53Z</cp:lastPrinted>
  <dcterms:created xsi:type="dcterms:W3CDTF">2025-01-20T08:47:31Z</dcterms:created>
  <dcterms:modified xsi:type="dcterms:W3CDTF">2025-03-18T11:25:55Z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0x010100D9058EECB709B84D84FA79DE317935FE</vt:lpwstr>
  </property>
  <property fmtid="{D5CDD505-2E9C-101B-9397-08002B2CF9AE}" pid="3" name="MediaServiceImageTags">
    <vt:lpwstr/>
  </property>
</Properties>
</file>